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ENTO-IBAE" sheetId="3" r:id="rId1"/>
    <sheet name="GRAD CHECK" sheetId="5" r:id="rId2"/>
    <sheet name="ADVISOR'S NOTES" sheetId="1" r:id="rId3"/>
  </sheets>
  <definedNames>
    <definedName name="_xlnm.Print_Area" localSheetId="0">'ENTO-IBAE'!$A$1:$AI$43</definedName>
    <definedName name="_xlnm.Print_Area" localSheetId="1">'GRAD CHECK'!$A$1:$I$46</definedName>
  </definedNames>
  <calcPr calcId="162913"/>
</workbook>
</file>

<file path=xl/calcChain.xml><?xml version="1.0" encoding="utf-8"?>
<calcChain xmlns="http://schemas.openxmlformats.org/spreadsheetml/2006/main">
  <c r="V14" i="3" l="1"/>
  <c r="U14" i="3"/>
  <c r="T14" i="3"/>
  <c r="V13" i="3"/>
  <c r="U13" i="3"/>
  <c r="T13" i="3"/>
  <c r="V12" i="3"/>
  <c r="U12" i="3"/>
  <c r="T12" i="3"/>
  <c r="V11" i="3"/>
  <c r="U11" i="3"/>
  <c r="T11" i="3"/>
  <c r="V10" i="3"/>
  <c r="U10" i="3"/>
  <c r="T10" i="3"/>
  <c r="V9" i="3"/>
  <c r="U9" i="3"/>
  <c r="T9" i="3"/>
  <c r="V8" i="3"/>
  <c r="U8" i="3"/>
  <c r="T8" i="3"/>
  <c r="V7" i="3"/>
  <c r="U7" i="3"/>
  <c r="T7"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AF41" i="3" l="1"/>
  <c r="AE41" i="3"/>
  <c r="AD41" i="3"/>
  <c r="AF40" i="3"/>
  <c r="AE40" i="3"/>
  <c r="AD40" i="3"/>
  <c r="AF39" i="3"/>
  <c r="AE39" i="3"/>
  <c r="AD39" i="3"/>
  <c r="AF38" i="3"/>
  <c r="AE38" i="3"/>
  <c r="AD38" i="3"/>
  <c r="AF37" i="3"/>
  <c r="AE37" i="3"/>
  <c r="AD37" i="3"/>
  <c r="AF34" i="3"/>
  <c r="AE34" i="3"/>
  <c r="AD34" i="3"/>
  <c r="AF33" i="3"/>
  <c r="AE33" i="3"/>
  <c r="AD33" i="3"/>
  <c r="AF32" i="3"/>
  <c r="AE32" i="3"/>
  <c r="AD32" i="3"/>
  <c r="AF31" i="3"/>
  <c r="AE31" i="3"/>
  <c r="AD31" i="3"/>
  <c r="T15" i="3" l="1"/>
  <c r="U15" i="3"/>
  <c r="V15" i="3"/>
  <c r="B16" i="5"/>
  <c r="E13" i="5"/>
  <c r="B10" i="5"/>
  <c r="B7" i="5"/>
  <c r="AF9" i="3" l="1"/>
  <c r="AE9" i="3"/>
  <c r="AD9" i="3"/>
  <c r="AD15" i="3"/>
  <c r="AE15" i="3"/>
  <c r="AF15" i="3"/>
  <c r="AD16" i="3"/>
  <c r="AE16" i="3"/>
  <c r="AF16" i="3"/>
  <c r="AD17" i="3"/>
  <c r="AE17" i="3"/>
  <c r="AF17" i="3"/>
  <c r="AD18" i="3"/>
  <c r="AE18" i="3"/>
  <c r="AF18" i="3"/>
  <c r="AD19" i="3"/>
  <c r="AE19" i="3"/>
  <c r="AF19" i="3"/>
  <c r="AD20" i="3"/>
  <c r="AE20" i="3"/>
  <c r="AF20" i="3"/>
  <c r="AD21" i="3"/>
  <c r="AE21" i="3"/>
  <c r="AF21" i="3"/>
  <c r="AF22" i="3"/>
  <c r="AE22" i="3"/>
  <c r="AD22" i="3"/>
  <c r="M29" i="3" l="1"/>
  <c r="M30" i="3"/>
  <c r="M31" i="3"/>
  <c r="N29" i="3"/>
  <c r="O29"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AD25" i="3"/>
  <c r="AE25" i="3"/>
  <c r="AF25" i="3"/>
  <c r="AD26" i="3"/>
  <c r="AE26" i="3"/>
  <c r="AF26" i="3"/>
  <c r="AD27" i="3"/>
  <c r="AE27" i="3"/>
  <c r="AF27" i="3"/>
  <c r="AD28" i="3"/>
  <c r="AE28" i="3"/>
  <c r="AF28" i="3"/>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O30" i="3"/>
  <c r="N30" i="3"/>
  <c r="G23" i="3"/>
  <c r="F23" i="3"/>
  <c r="E23" i="3"/>
  <c r="G22" i="3"/>
  <c r="F22" i="3"/>
  <c r="E22" i="3"/>
  <c r="AF10" i="3"/>
  <c r="AE10" i="3"/>
  <c r="AD10" i="3"/>
  <c r="Q19" i="3" l="1"/>
  <c r="C20" i="5" s="1"/>
  <c r="Q22" i="3"/>
  <c r="F21" i="5" s="1"/>
  <c r="Q21" i="3"/>
  <c r="F20" i="5" s="1"/>
  <c r="Q20" i="3"/>
  <c r="E16" i="5" s="1"/>
  <c r="Q23"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3343, PLNT 1213; SOIL 2124
</t>
        </r>
      </text>
    </comment>
    <comment ref="AC10"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5" authorId="1" shapeId="0">
      <text>
        <r>
          <rPr>
            <sz val="9"/>
            <color indexed="81"/>
            <rFont val="Tahoma"/>
            <family val="2"/>
          </rPr>
          <t>BIOL 3023 OR PLNT 3554</t>
        </r>
      </text>
    </comment>
    <comment ref="AC26" authorId="1" shapeId="0">
      <text>
        <r>
          <rPr>
            <sz val="9"/>
            <color indexed="81"/>
            <rFont val="Tahoma"/>
            <family val="2"/>
          </rPr>
          <t xml:space="preserve">OR MICR 4214 OR NREM 4033 </t>
        </r>
      </text>
    </comment>
    <comment ref="AC27" authorId="1" shapeId="0">
      <text>
        <r>
          <rPr>
            <sz val="9"/>
            <color indexed="81"/>
            <rFont val="Tahoma"/>
            <family val="2"/>
          </rPr>
          <t>8 hours from: CHEM 1225 OR 1515, CHEM 3015 or CHEM 3053 or BIOC 3653</t>
        </r>
      </text>
    </comment>
    <comment ref="AC28" authorId="1" shapeId="0">
      <text>
        <r>
          <rPr>
            <sz val="9"/>
            <color indexed="81"/>
            <rFont val="Tahoma"/>
            <family val="2"/>
          </rPr>
          <t>8 hours from: CHEM 1225 OR 1515, CHEM 3015 or CHEM 3053 or BIOC 3653</t>
        </r>
      </text>
    </comment>
    <comment ref="AC31" authorId="1" shapeId="0">
      <text>
        <r>
          <rPr>
            <sz val="9"/>
            <color indexed="81"/>
            <rFont val="Tahoma"/>
            <family val="2"/>
          </rPr>
          <t>BIOC 2344,3653;BOT 1404, 3463;BIOL 1604, 3104, 4104, 4133; HORT 3153,3084; NREM 2013, 3063, 3101, 3213, 3343, 3513, 3613, 4213; PLNT 2013, 3554, 4113, 4123, 4353; PLP 3343; MICR 2123 &amp; 2132; SOIL 4213, 4363, 4893; or other upper level natural science courses not taken in other categories</t>
        </r>
      </text>
    </comment>
    <comment ref="AC32" authorId="1" shapeId="0">
      <text>
        <r>
          <rPr>
            <sz val="9"/>
            <color indexed="81"/>
            <rFont val="Tahoma"/>
            <family val="2"/>
          </rPr>
          <t>BIOC 2344,3653;BOT 1404, 3463;BIOL 1604, 3104, 4104, 4133; HORT 3153,3084; NREM 2013, 3063, 3101, 3213, 3343, 3513, 3613, 4213; PLNT 2013, 3554, 4113, 4123, 4353; PLP 3343; MICR 2123 &amp; 2132; SOIL 4213, 4363, 4893; or other upper level natural science courses not taken in other categories</t>
        </r>
      </text>
    </comment>
    <comment ref="AC33" authorId="1" shapeId="0">
      <text>
        <r>
          <rPr>
            <sz val="9"/>
            <color indexed="81"/>
            <rFont val="Tahoma"/>
            <family val="2"/>
          </rPr>
          <t>BIOC 2344,3653;BOT 1404, 3463;BIOL 1604, 3104, 4104, 4133; HORT 3153,3084; NREM 2013, 3063, 3101, 3213, 3343, 3513, 3613, 4213; PLNT 2013, 3554, 4113, 4123, 4353; PLP 3343; MICR 2123 &amp; 2132; SOIL 4213, 4363, 4893; or other upper level natural science courses not taken in other categories</t>
        </r>
      </text>
    </comment>
    <comment ref="AC34" authorId="1" shapeId="0">
      <text>
        <r>
          <rPr>
            <sz val="9"/>
            <color indexed="81"/>
            <rFont val="Tahoma"/>
            <family val="2"/>
          </rPr>
          <t>BIOC 2344,3653;BOT 1404, 3463;BIOL 1604, 3104, 4104, 4133; HORT 3153,3084; NREM 2013, 3063, 3101, 3213, 3343, 3513, 3613, 4213; PLNT 2013, 3554, 4113, 4123, 4353; PLP 3343; MICR 2123 &amp; 2132; SOIL 4213, 4363, 4893; or other upper level natural science courses not taken in other categories</t>
        </r>
      </text>
    </comment>
    <comment ref="AC37" authorId="1" shapeId="0">
      <text>
        <r>
          <rPr>
            <sz val="9"/>
            <color indexed="81"/>
            <rFont val="Tahoma"/>
            <family val="2"/>
          </rPr>
          <t xml:space="preserve">MATH 2103,2144,2153; CHEM 3153 &amp; 3112; PHYS 1114,1214; STAT 2331,4013,4023,4043; BIOL 4133 or other math &amp; science courses not taken for credit in other categories </t>
        </r>
      </text>
    </comment>
    <comment ref="AC38" authorId="1" shapeId="0">
      <text>
        <r>
          <rPr>
            <sz val="9"/>
            <color indexed="81"/>
            <rFont val="Tahoma"/>
            <family val="2"/>
          </rPr>
          <t xml:space="preserve">MATH 2103,2144,2153; CHEM 3153 &amp; 3112; PHYS 1114,1214; STAT 2331,4013,4023,4043; BIOL 4133 or other math &amp; science courses not taken for credit in other categories </t>
        </r>
      </text>
    </comment>
    <comment ref="AC39" authorId="1" shapeId="0">
      <text>
        <r>
          <rPr>
            <sz val="9"/>
            <color indexed="81"/>
            <rFont val="Tahoma"/>
            <family val="2"/>
          </rPr>
          <t xml:space="preserve">MATH 2103,2144,2153; CHEM 3153 &amp; 3112; PHYS 1114,1214; STAT 2331,4013,4023,4043; BIOL 4133 or other math &amp; science courses not taken for credit in other categories </t>
        </r>
      </text>
    </comment>
    <comment ref="AC40" authorId="1" shapeId="0">
      <text>
        <r>
          <rPr>
            <sz val="9"/>
            <color indexed="81"/>
            <rFont val="Tahoma"/>
            <family val="2"/>
          </rPr>
          <t xml:space="preserve">MATH 2103,2144,2153; CHEM 3153 &amp; 3112; PHYS 1114,1214; STAT 2331,4013,4023,4043; BIOL 4133 or other math &amp; science courses not taken for credit in other categories </t>
        </r>
      </text>
    </comment>
    <comment ref="AC41" authorId="1" shapeId="0">
      <text>
        <r>
          <rPr>
            <sz val="9"/>
            <color indexed="81"/>
            <rFont val="Tahoma"/>
            <family val="2"/>
          </rPr>
          <t xml:space="preserve">MATH 2103,2144,2153; CHEM 3153 &amp; 3112; PHYS 1114,1214; STAT 2331,4013,4023,4043; BIOL 4133 or other math &amp; science courses not taken for credit in other categories </t>
        </r>
      </text>
    </comment>
  </commentList>
</comments>
</file>

<file path=xl/sharedStrings.xml><?xml version="1.0" encoding="utf-8"?>
<sst xmlns="http://schemas.openxmlformats.org/spreadsheetml/2006/main" count="114" uniqueCount="83">
  <si>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</si>
  <si>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</si>
  <si>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</si>
  <si>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</si>
  <si>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</si>
  <si>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</si>
  <si>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</si>
  <si>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</si>
  <si>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</si>
  <si>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</si>
  <si>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</si>
  <si>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</si>
  <si>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</si>
  <si>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</si>
  <si>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</si>
  <si>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</si>
  <si>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</si>
  <si>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</si>
  <si>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</si>
  <si>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</si>
  <si>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</si>
  <si>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</si>
  <si>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</si>
  <si>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</si>
  <si>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</si>
  <si>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</si>
  <si>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</si>
  <si>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</si>
  <si>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</si>
  <si>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</si>
  <si>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</si>
  <si>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</si>
  <si>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</si>
  <si>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</si>
  <si>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</si>
  <si>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</si>
  <si>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</si>
  <si>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</si>
  <si>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</si>
  <si>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</si>
  <si>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</si>
  <si>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</si>
  <si>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</si>
  <si>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</si>
  <si>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</si>
  <si>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</si>
  <si>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</si>
  <si>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</si>
  <si>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</si>
  <si>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</si>
  <si>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</si>
  <si>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</si>
  <si>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</si>
  <si>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</si>
  <si>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</si>
  <si>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</si>
  <si>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</si>
  <si>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</si>
  <si>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ENTO-IBAE</t>
  </si>
  <si>
    <t>999-99-999</t>
  </si>
  <si>
    <t>CHEM</t>
  </si>
  <si>
    <t>Core Courses: 8 Hours</t>
  </si>
  <si>
    <t>Additional Entomology: 15 Hours</t>
  </si>
  <si>
    <r>
      <rPr>
        <sz val="10"/>
        <rFont val="Arial"/>
        <family val="2"/>
      </rPr>
      <t>Ento 4800(3hrs) &amp; ENTO or PLNT courses</t>
    </r>
    <r>
      <rPr>
        <b/>
        <sz val="10"/>
        <rFont val="Arial"/>
        <family val="2"/>
      </rPr>
      <t xml:space="preserve"> </t>
    </r>
  </si>
  <si>
    <t>Total Hours to Date:</t>
  </si>
  <si>
    <t>(hrs. = current courses + deficiencies)</t>
  </si>
  <si>
    <t>APPROVED BY:</t>
  </si>
  <si>
    <t>Name, Student's</t>
  </si>
  <si>
    <t>AdvisorName</t>
  </si>
  <si>
    <t>ANSI</t>
  </si>
  <si>
    <t>(S)</t>
  </si>
  <si>
    <t>GENED</t>
  </si>
  <si>
    <t>2016-17</t>
  </si>
  <si>
    <t>AGCM</t>
  </si>
  <si>
    <t>College/Dept. Requirements: 19 Hours</t>
  </si>
  <si>
    <t>Major Requirements: 61 Hours</t>
  </si>
  <si>
    <t>Additional Natural Resourses or Biol Sci 12 Hours</t>
  </si>
  <si>
    <t>Related Courses: 14 Hours</t>
  </si>
  <si>
    <t>Additional MATH and Science 12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</si>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</sst>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0" xfId="2" applyFont="1" applyBorder="1" applyAlignment="1" applyProtection="1">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alignment horizontal="left"/>
      <protection locked="0" hidden="1"/>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2" fillId="0" borderId="2" xfId="2" applyFont="1" applyBorder="1" applyProtection="1">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4" xfId="2" applyFont="1" applyBorder="1" applyAlignment="1" applyProtection="1">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0" fillId="0" borderId="4" xfId="2" applyFont="1" applyFill="1" applyBorder="1" applyAlignment="1" applyProtection="1">
      <alignment horizontal="left"/>
      <protection locked="0"/>
    </xf>
    <xf numFmtId="0" fontId="0" fillId="0" borderId="3" xfId="2" applyFont="1" applyBorder="1" applyAlignment="1" applyProtection="1">
      <protection locked="0"/>
    </xf>
    <xf numFmtId="14" fontId="0" fillId="0" borderId="3" xfId="2" applyNumberFormat="1" applyFont="1" applyBorder="1" applyAlignment="1" applyProtection="1">
      <alignment horizontal="center"/>
      <protection locked="0"/>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80211</xdr:rowOff>
    </xdr:from>
    <xdr:to>
      <xdr:col>25</xdr:col>
      <xdr:colOff>20053</xdr:colOff>
      <xdr:row>39</xdr:row>
      <xdr:rowOff>6569</xdr:rowOff>
    </xdr:to>
    <xdr:sp macro="" textlink="" fLocksText="0">
      <xdr:nvSpPr>
        <xdr:cNvPr id="2" name="TextBox 1"/>
        <xdr:cNvSpPr txBox="1"/>
      </xdr:nvSpPr>
      <xdr:spPr>
        <a:xfrm>
          <a:off x="3017230" y="4599659"/>
          <a:ext cx="2566737" cy="203499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19707</xdr:colOff>
      <xdr:row>41</xdr:row>
      <xdr:rowOff>110289</xdr:rowOff>
    </xdr:from>
    <xdr:to>
      <xdr:col>35</xdr:col>
      <xdr:colOff>26276</xdr:colOff>
      <xdr:row>42</xdr:row>
      <xdr:rowOff>160420</xdr:rowOff>
    </xdr:to>
    <xdr:sp macro="" textlink="">
      <xdr:nvSpPr>
        <xdr:cNvPr id="3" name="TextBox 2"/>
        <xdr:cNvSpPr txBox="1"/>
      </xdr:nvSpPr>
      <xdr:spPr>
        <a:xfrm>
          <a:off x="5682155" y="7079961"/>
          <a:ext cx="3041431" cy="2209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2.0 GPA or higher in upper division hours.</a:t>
          </a:r>
        </a:p>
      </xdr:txBody>
    </xdr:sp>
    <xdr:clientData/>
  </xdr:twoCellAnchor>
  <xdr:twoCellAnchor>
    <xdr:from>
      <xdr:col>15</xdr:col>
      <xdr:colOff>118241</xdr:colOff>
      <xdr:row>39</xdr:row>
      <xdr:rowOff>50132</xdr:rowOff>
    </xdr:from>
    <xdr:to>
      <xdr:col>25</xdr:col>
      <xdr:colOff>26276</xdr:colOff>
      <xdr:row>42</xdr:row>
      <xdr:rowOff>150394</xdr:rowOff>
    </xdr:to>
    <xdr:sp macro="" textlink="">
      <xdr:nvSpPr>
        <xdr:cNvPr id="4" name="TextBox 3"/>
        <xdr:cNvSpPr txBox="1"/>
      </xdr:nvSpPr>
      <xdr:spPr>
        <a:xfrm>
          <a:off x="3015155" y="6678218"/>
          <a:ext cx="2575035" cy="6126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Foreign</a:t>
          </a:r>
          <a:r>
            <a:rPr lang="en-US" sz="1100" baseline="0"/>
            <a:t> Language:  Up to 10 credit hours may be substituted  for Additional Natural Resources or Biological Sciences.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7"/>
  <sheetViews>
    <sheetView showGridLines="0" tabSelected="1" zoomScaleNormal="100" workbookViewId="0">
      <selection activeCell="AK36" sqref="AK36"/>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59" customWidth="1"/>
    <col min="34" max="34" width="8.6640625" style="36" customWidth="1"/>
    <col min="35" max="35" width="12" style="59" customWidth="1"/>
    <col min="36" max="36" width="2.44140625" style="59" customWidth="1"/>
    <col min="37" max="37" width="9.109375" style="59"/>
    <col min="38" max="16384" width="9.109375" style="36"/>
  </cols>
  <sheetData>
    <row r="1" spans="1:37" s="30" customFormat="1" ht="21" x14ac:dyDescent="0.4">
      <c r="A1" s="60" t="s">
        <v>19</v>
      </c>
      <c r="B1" s="152" t="s">
        <v>67</v>
      </c>
      <c r="C1" s="152"/>
      <c r="D1" s="152"/>
      <c r="E1" s="152"/>
      <c r="F1" s="152"/>
      <c r="G1" s="152"/>
      <c r="H1" s="152"/>
      <c r="I1" s="152"/>
      <c r="J1" s="152"/>
      <c r="K1" s="152"/>
      <c r="L1" s="152"/>
      <c r="M1" s="152"/>
      <c r="N1" s="152"/>
      <c r="O1" s="152"/>
      <c r="P1" s="152"/>
      <c r="Q1" s="152"/>
      <c r="R1" s="61" t="s">
        <v>7</v>
      </c>
      <c r="S1" s="145" t="s">
        <v>59</v>
      </c>
      <c r="T1" s="145"/>
      <c r="U1" s="145"/>
      <c r="V1" s="145"/>
      <c r="W1" s="145"/>
      <c r="X1" s="145"/>
      <c r="Y1" s="145"/>
      <c r="Z1" s="62" t="s">
        <v>58</v>
      </c>
      <c r="AA1" s="63"/>
      <c r="AB1" s="63"/>
      <c r="AC1" s="61" t="s">
        <v>20</v>
      </c>
      <c r="AD1" s="61"/>
      <c r="AE1" s="61"/>
      <c r="AF1" s="61"/>
      <c r="AG1" s="146" t="s">
        <v>68</v>
      </c>
      <c r="AH1" s="146"/>
      <c r="AI1" s="146"/>
      <c r="AJ1" s="134"/>
      <c r="AK1" s="136"/>
    </row>
    <row r="2" spans="1:37" ht="22.8" hidden="1" x14ac:dyDescent="0.4">
      <c r="A2" s="64"/>
      <c r="B2" s="31"/>
      <c r="C2" s="32"/>
      <c r="D2" s="65"/>
      <c r="E2" s="65"/>
      <c r="F2" s="65"/>
      <c r="G2" s="65"/>
      <c r="H2" s="65"/>
      <c r="I2" s="65"/>
      <c r="J2" s="65"/>
      <c r="K2" s="65"/>
      <c r="L2" s="65"/>
      <c r="M2" s="65"/>
      <c r="N2" s="65"/>
      <c r="O2" s="65"/>
      <c r="P2" s="65"/>
      <c r="Q2" s="65"/>
      <c r="R2" s="65"/>
      <c r="S2" s="31"/>
      <c r="T2" s="33"/>
      <c r="U2" s="33"/>
      <c r="V2" s="33"/>
      <c r="W2" s="34"/>
      <c r="X2" s="34"/>
      <c r="Y2" s="34"/>
      <c r="Z2" s="29"/>
      <c r="AA2" s="29"/>
      <c r="AB2" s="29"/>
      <c r="AC2" s="31"/>
      <c r="AD2" s="31"/>
      <c r="AE2" s="31"/>
      <c r="AF2" s="31"/>
      <c r="AG2" s="35"/>
      <c r="AH2" s="35"/>
      <c r="AI2" s="35"/>
    </row>
    <row r="3" spans="1:37" ht="23.25" customHeight="1" x14ac:dyDescent="0.4">
      <c r="A3" s="66" t="s">
        <v>79</v>
      </c>
      <c r="B3" s="45"/>
      <c r="C3" s="45"/>
      <c r="D3" s="37"/>
      <c r="E3" s="37"/>
      <c r="F3" s="37"/>
      <c r="G3" s="38"/>
      <c r="H3" s="79"/>
      <c r="I3" s="114"/>
      <c r="J3" s="114"/>
      <c r="K3" s="114"/>
      <c r="L3" s="114"/>
      <c r="M3" s="114"/>
      <c r="N3" s="114"/>
      <c r="O3" s="114"/>
      <c r="P3" s="114"/>
      <c r="Q3" s="58" t="s">
        <v>74</v>
      </c>
      <c r="R3" s="114"/>
      <c r="S3" s="31"/>
      <c r="T3" s="33"/>
      <c r="U3" s="33"/>
      <c r="V3" s="33"/>
      <c r="W3" s="115"/>
      <c r="X3" s="115"/>
      <c r="Y3" s="115"/>
      <c r="Z3" s="29"/>
      <c r="AA3" s="58" t="s">
        <v>75</v>
      </c>
      <c r="AB3" s="58"/>
      <c r="AC3" s="58"/>
      <c r="AD3" s="58"/>
      <c r="AE3" s="58"/>
      <c r="AF3" s="58"/>
      <c r="AG3" s="58"/>
      <c r="AH3" s="67"/>
      <c r="AI3" s="87" t="s">
        <v>72</v>
      </c>
      <c r="AJ3" s="67"/>
    </row>
    <row r="4" spans="1:37" ht="9" customHeight="1" x14ac:dyDescent="0.25">
      <c r="A4" s="68"/>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7" x14ac:dyDescent="0.25">
      <c r="A5" s="69" t="s">
        <v>21</v>
      </c>
      <c r="B5" s="40"/>
      <c r="C5" s="40" t="s">
        <v>22</v>
      </c>
      <c r="D5" s="40"/>
      <c r="E5" s="70" t="s">
        <v>23</v>
      </c>
      <c r="F5" s="70" t="s">
        <v>24</v>
      </c>
      <c r="G5" s="70" t="s">
        <v>25</v>
      </c>
      <c r="H5" s="70"/>
      <c r="I5" s="37"/>
      <c r="J5" s="40" t="s">
        <v>26</v>
      </c>
      <c r="K5" s="40"/>
      <c r="L5" s="40"/>
      <c r="M5" s="37"/>
      <c r="N5" s="37"/>
      <c r="O5" s="37"/>
      <c r="P5" s="37"/>
      <c r="Q5" s="40" t="s">
        <v>21</v>
      </c>
      <c r="R5" s="40"/>
      <c r="S5" s="40" t="s">
        <v>22</v>
      </c>
      <c r="T5" s="70" t="s">
        <v>23</v>
      </c>
      <c r="U5" s="70" t="s">
        <v>24</v>
      </c>
      <c r="V5" s="70" t="s">
        <v>25</v>
      </c>
      <c r="W5" s="37"/>
      <c r="X5" s="40" t="s">
        <v>26</v>
      </c>
      <c r="Y5" s="37"/>
      <c r="Z5" s="37"/>
      <c r="AA5" s="40" t="s">
        <v>21</v>
      </c>
      <c r="AB5" s="40"/>
      <c r="AC5" s="40" t="s">
        <v>22</v>
      </c>
      <c r="AD5" s="70" t="s">
        <v>23</v>
      </c>
      <c r="AE5" s="70" t="s">
        <v>24</v>
      </c>
      <c r="AF5" s="70" t="s">
        <v>25</v>
      </c>
      <c r="AG5" s="37"/>
      <c r="AH5" s="40" t="s">
        <v>26</v>
      </c>
      <c r="AI5" s="37"/>
    </row>
    <row r="6" spans="1:37" ht="9" customHeight="1" x14ac:dyDescent="0.25">
      <c r="A6" s="68"/>
      <c r="B6" s="37"/>
      <c r="C6" s="37"/>
      <c r="D6" s="37"/>
      <c r="E6" s="37"/>
      <c r="F6" s="37"/>
      <c r="G6" s="37"/>
      <c r="H6" s="37"/>
      <c r="I6" s="37"/>
      <c r="J6" s="89"/>
      <c r="K6" s="89"/>
      <c r="L6" s="89"/>
      <c r="M6" s="89"/>
      <c r="N6" s="89"/>
      <c r="O6" s="89"/>
      <c r="P6" s="37"/>
      <c r="Q6" s="37"/>
      <c r="R6" s="37"/>
      <c r="S6" s="37"/>
      <c r="T6" s="37"/>
      <c r="U6" s="37"/>
      <c r="V6" s="37"/>
      <c r="W6" s="37"/>
      <c r="X6" s="37"/>
      <c r="Y6" s="37"/>
      <c r="Z6" s="37"/>
      <c r="AA6" s="37"/>
      <c r="AB6" s="37"/>
      <c r="AC6" s="37"/>
      <c r="AD6" s="37"/>
      <c r="AE6" s="37"/>
      <c r="AF6" s="37"/>
      <c r="AG6" s="37"/>
      <c r="AH6" s="37"/>
      <c r="AI6" s="37"/>
    </row>
    <row r="7" spans="1:37" x14ac:dyDescent="0.25">
      <c r="A7" s="72" t="s">
        <v>27</v>
      </c>
      <c r="B7" s="116">
        <v>1113</v>
      </c>
      <c r="C7" s="147"/>
      <c r="D7" s="148"/>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49"/>
      <c r="J7" s="150"/>
      <c r="K7" s="150"/>
      <c r="L7" s="150"/>
      <c r="M7" s="89"/>
      <c r="N7" s="89"/>
      <c r="O7" s="89"/>
      <c r="P7" s="37"/>
      <c r="Q7" s="72" t="s">
        <v>28</v>
      </c>
      <c r="R7" s="41">
        <v>1011</v>
      </c>
      <c r="S7" s="139"/>
      <c r="T7" s="42">
        <f>IF(W7&lt;&gt;"",W7,3)*IF(S7="A",4,IF(S7="B",3,IF(S7="C",2,IF(S7="D",1,IF(AND(S7&gt;=0,S7&lt;=4,ISNUMBER(S7)),S7,0)))))</f>
        <v>0</v>
      </c>
      <c r="U7" s="42" t="str">
        <f>IF(OR(S7="A",S7="B",S7="C",S7="D",S7="F",AND(S7&gt;=0,S7&lt;=4,ISNUMBER(S7))),IF(W7&lt;&gt;"",W7,3),"")</f>
        <v/>
      </c>
      <c r="V7" s="42" t="str">
        <f>IF(OR(S7="A",S7="B",S7="C",S7="D",S7="P",AND(S7&gt;=0,S7&lt;=4,ISNUMBER(S7))),IF(W7&lt;&gt;"",W7,3),"")</f>
        <v/>
      </c>
      <c r="W7" s="43">
        <v>1</v>
      </c>
      <c r="X7" s="142"/>
      <c r="Y7" s="151"/>
      <c r="Z7" s="37"/>
      <c r="AA7" s="78" t="s">
        <v>61</v>
      </c>
      <c r="AB7" s="45"/>
      <c r="AC7" s="45"/>
      <c r="AD7" s="37"/>
      <c r="AE7" s="37"/>
      <c r="AF7" s="37"/>
      <c r="AG7" s="38"/>
      <c r="AH7" s="79"/>
      <c r="AI7" s="79"/>
    </row>
    <row r="8" spans="1:37" x14ac:dyDescent="0.25">
      <c r="A8" s="72" t="s">
        <v>27</v>
      </c>
      <c r="B8" s="116">
        <v>1213</v>
      </c>
      <c r="C8" s="153"/>
      <c r="D8" s="154"/>
      <c r="E8" s="42">
        <f t="shared" si="0"/>
        <v>0</v>
      </c>
      <c r="F8" s="42" t="str">
        <f t="shared" si="1"/>
        <v/>
      </c>
      <c r="G8" s="42" t="str">
        <f t="shared" si="2"/>
        <v/>
      </c>
      <c r="H8" s="43"/>
      <c r="I8" s="155"/>
      <c r="J8" s="155"/>
      <c r="K8" s="155"/>
      <c r="L8" s="155"/>
      <c r="M8" s="89"/>
      <c r="N8" s="89"/>
      <c r="O8" s="89"/>
      <c r="P8" s="37"/>
      <c r="Q8" s="131" t="s">
        <v>31</v>
      </c>
      <c r="R8" s="116">
        <v>1113</v>
      </c>
      <c r="S8" s="139"/>
      <c r="T8" s="42">
        <f t="shared" ref="T8:T14" si="3">IF(W8&lt;&gt;"",W8,3)*IF(S8="A",4,IF(S8="B",3,IF(S8="C",2,IF(S8="D",1,IF(AND(S8&gt;=0,S8&lt;=4,ISNUMBER(S8)),S8,0)))))</f>
        <v>0</v>
      </c>
      <c r="U8" s="42" t="str">
        <f t="shared" ref="U8:U14" si="4">IF(OR(S8="A",S8="B",S8="C",S8="D",S8="F",AND(S8&gt;=0,S8&lt;=4,ISNUMBER(S8))),IF(W8&lt;&gt;"",W8,3),"")</f>
        <v/>
      </c>
      <c r="V8" s="42" t="str">
        <f t="shared" ref="V8:V14" si="5">IF(OR(S8="A",S8="B",S8="C",S8="D",S8="P",AND(S8&gt;=0,S8&lt;=4,ISNUMBER(S8))),IF(W8&lt;&gt;"",W8,3),"")</f>
        <v/>
      </c>
      <c r="W8" s="43"/>
      <c r="X8" s="143"/>
      <c r="Y8" s="156"/>
      <c r="Z8" s="37"/>
      <c r="AA8" s="78"/>
      <c r="AB8" s="45"/>
      <c r="AC8" s="45"/>
      <c r="AD8" s="37"/>
      <c r="AE8" s="37"/>
      <c r="AF8" s="37"/>
      <c r="AG8" s="38"/>
      <c r="AH8" s="79"/>
      <c r="AI8" s="79"/>
    </row>
    <row r="9" spans="1:37" x14ac:dyDescent="0.25">
      <c r="A9" s="72" t="s">
        <v>29</v>
      </c>
      <c r="B9" s="116">
        <v>1103</v>
      </c>
      <c r="C9" s="153"/>
      <c r="D9" s="154"/>
      <c r="E9" s="42">
        <f t="shared" si="0"/>
        <v>0</v>
      </c>
      <c r="F9" s="42" t="str">
        <f t="shared" si="1"/>
        <v/>
      </c>
      <c r="G9" s="42" t="str">
        <f t="shared" si="2"/>
        <v/>
      </c>
      <c r="H9" s="47"/>
      <c r="I9" s="155"/>
      <c r="J9" s="155"/>
      <c r="K9" s="155"/>
      <c r="L9" s="155"/>
      <c r="M9" s="89"/>
      <c r="N9" s="89"/>
      <c r="O9" s="89"/>
      <c r="P9" s="37"/>
      <c r="Q9" s="140" t="s">
        <v>36</v>
      </c>
      <c r="R9" s="116">
        <v>1213</v>
      </c>
      <c r="S9" s="139"/>
      <c r="T9" s="42">
        <f t="shared" si="3"/>
        <v>0</v>
      </c>
      <c r="U9" s="42" t="str">
        <f t="shared" si="4"/>
        <v/>
      </c>
      <c r="V9" s="42" t="str">
        <f t="shared" si="5"/>
        <v/>
      </c>
      <c r="W9" s="43"/>
      <c r="X9" s="143"/>
      <c r="Y9" s="156"/>
      <c r="Z9" s="37"/>
      <c r="AA9" s="117" t="s">
        <v>57</v>
      </c>
      <c r="AB9" s="125">
        <v>3044</v>
      </c>
      <c r="AC9" s="92"/>
      <c r="AD9" s="42">
        <f t="shared" ref="AD9" si="6">IF(AG9&lt;&gt;"",AG9,3)*IF(AC9="A",4,IF(AC9="B",3,IF(AC9="C",2,IF(AC9="D",1,IF(AND(AC9&gt;=0,AC9&lt;=4,ISNUMBER(AC9)),AC9,0)))))</f>
        <v>0</v>
      </c>
      <c r="AE9" s="42" t="str">
        <f t="shared" ref="AE9" si="7">IF(OR(AC9="A",AC9="B",AC9="C",AC9="D",AC9="F",AND(AC9&gt;=0,AC9&lt;=4,ISNUMBER(AC9))),IF(AG9&lt;&gt;"",AG9,3),"")</f>
        <v/>
      </c>
      <c r="AF9" s="42" t="str">
        <f t="shared" ref="AF9" si="8">IF(OR(AC9="A",AC9="B",AC9="C",AC9="D",AC9="P",AND(AC9&gt;=0,AC9&lt;=4,ISNUMBER(AC9))),IF(AG9&lt;&gt;"",AG9,3),"")</f>
        <v/>
      </c>
      <c r="AG9" s="43">
        <v>4</v>
      </c>
      <c r="AH9" s="142"/>
      <c r="AI9" s="142"/>
    </row>
    <row r="10" spans="1:37" x14ac:dyDescent="0.25">
      <c r="A10" s="72" t="s">
        <v>30</v>
      </c>
      <c r="B10" s="41">
        <v>1113</v>
      </c>
      <c r="C10" s="153"/>
      <c r="D10" s="154"/>
      <c r="E10" s="42">
        <f t="shared" si="0"/>
        <v>0</v>
      </c>
      <c r="F10" s="42" t="str">
        <f t="shared" si="1"/>
        <v/>
      </c>
      <c r="G10" s="42" t="str">
        <f t="shared" si="2"/>
        <v/>
      </c>
      <c r="H10" s="47"/>
      <c r="I10" s="155"/>
      <c r="J10" s="155"/>
      <c r="K10" s="155"/>
      <c r="L10" s="155"/>
      <c r="M10" s="89"/>
      <c r="N10" s="89"/>
      <c r="O10" s="89"/>
      <c r="P10" s="37"/>
      <c r="Q10" s="72" t="s">
        <v>57</v>
      </c>
      <c r="R10" s="41">
        <v>2993</v>
      </c>
      <c r="S10" s="138"/>
      <c r="T10" s="42">
        <f t="shared" si="3"/>
        <v>0</v>
      </c>
      <c r="U10" s="42" t="str">
        <f t="shared" si="4"/>
        <v/>
      </c>
      <c r="V10" s="42" t="str">
        <f t="shared" si="5"/>
        <v/>
      </c>
      <c r="W10" s="47"/>
      <c r="X10" s="143"/>
      <c r="Y10" s="156"/>
      <c r="Z10" s="37"/>
      <c r="AA10" s="117" t="s">
        <v>57</v>
      </c>
      <c r="AB10" s="46">
        <v>4464</v>
      </c>
      <c r="AC10" s="92"/>
      <c r="AD10" s="42">
        <f t="shared" ref="AD10:AD26" si="9">IF(AG10&lt;&gt;"",AG10,3)*IF(AC10="A",4,IF(AC10="B",3,IF(AC10="C",2,IF(AC10="D",1,IF(AND(AC10&gt;=0,AC10&lt;=4,ISNUMBER(AC10)),AC10,0)))))</f>
        <v>0</v>
      </c>
      <c r="AE10" s="42" t="str">
        <f t="shared" ref="AE10:AE26" si="10">IF(OR(AC10="A",AC10="B",AC10="C",AC10="D",AC10="F",AND(AC10&gt;=0,AC10&lt;=4,ISNUMBER(AC10))),IF(AG10&lt;&gt;"",AG10,3),"")</f>
        <v/>
      </c>
      <c r="AF10" s="42" t="str">
        <f t="shared" ref="AF10:AF26" si="11">IF(OR(AC10="A",AC10="B",AC10="C",AC10="D",AC10="P",AND(AC10&gt;=0,AC10&lt;=4,ISNUMBER(AC10))),IF(AG10&lt;&gt;"",AG10,3),"")</f>
        <v/>
      </c>
      <c r="AG10" s="43">
        <v>4</v>
      </c>
      <c r="AH10" s="142"/>
      <c r="AI10" s="142"/>
    </row>
    <row r="11" spans="1:37" x14ac:dyDescent="0.25">
      <c r="A11" s="72" t="s">
        <v>32</v>
      </c>
      <c r="B11" s="116">
        <v>1513</v>
      </c>
      <c r="C11" s="153"/>
      <c r="D11" s="154"/>
      <c r="E11" s="42">
        <f t="shared" si="0"/>
        <v>0</v>
      </c>
      <c r="F11" s="42" t="str">
        <f t="shared" si="1"/>
        <v/>
      </c>
      <c r="G11" s="42" t="str">
        <f t="shared" si="2"/>
        <v/>
      </c>
      <c r="H11" s="47"/>
      <c r="I11" s="155"/>
      <c r="J11" s="155"/>
      <c r="K11" s="155"/>
      <c r="L11" s="155"/>
      <c r="M11" s="89"/>
      <c r="N11" s="89"/>
      <c r="O11" s="89"/>
      <c r="P11" s="37"/>
      <c r="Q11" s="117" t="s">
        <v>33</v>
      </c>
      <c r="R11" s="41">
        <v>2013</v>
      </c>
      <c r="S11" s="138"/>
      <c r="T11" s="42">
        <f t="shared" si="3"/>
        <v>0</v>
      </c>
      <c r="U11" s="42" t="str">
        <f t="shared" si="4"/>
        <v/>
      </c>
      <c r="V11" s="42" t="str">
        <f t="shared" si="5"/>
        <v/>
      </c>
      <c r="W11" s="47"/>
      <c r="X11" s="158"/>
      <c r="Y11" s="142"/>
      <c r="Z11" s="37"/>
      <c r="AA11" s="117"/>
      <c r="AB11" s="126"/>
      <c r="AC11" s="127"/>
      <c r="AD11" s="120"/>
      <c r="AE11" s="120"/>
      <c r="AF11" s="120"/>
      <c r="AG11" s="44"/>
      <c r="AH11" s="128"/>
      <c r="AI11" s="128"/>
    </row>
    <row r="12" spans="1:37" x14ac:dyDescent="0.25">
      <c r="A12" s="140" t="s">
        <v>34</v>
      </c>
      <c r="B12" s="116"/>
      <c r="C12" s="153"/>
      <c r="D12" s="154"/>
      <c r="E12" s="42">
        <f t="shared" si="0"/>
        <v>0</v>
      </c>
      <c r="F12" s="42" t="str">
        <f t="shared" si="1"/>
        <v/>
      </c>
      <c r="G12" s="42" t="str">
        <f t="shared" si="2"/>
        <v/>
      </c>
      <c r="H12" s="43"/>
      <c r="I12" s="157"/>
      <c r="J12" s="155"/>
      <c r="K12" s="155"/>
      <c r="L12" s="155"/>
      <c r="M12" s="59"/>
      <c r="N12" s="59"/>
      <c r="O12" s="37"/>
      <c r="P12" s="37"/>
      <c r="Q12" s="117" t="s">
        <v>73</v>
      </c>
      <c r="R12" s="41">
        <v>3103</v>
      </c>
      <c r="S12" s="138"/>
      <c r="T12" s="42">
        <f t="shared" si="3"/>
        <v>0</v>
      </c>
      <c r="U12" s="42" t="str">
        <f t="shared" si="4"/>
        <v/>
      </c>
      <c r="V12" s="42" t="str">
        <f t="shared" si="5"/>
        <v/>
      </c>
      <c r="W12" s="47"/>
      <c r="X12" s="158"/>
      <c r="Y12" s="142"/>
      <c r="Z12" s="37"/>
      <c r="AA12" s="78" t="s">
        <v>62</v>
      </c>
      <c r="AB12" s="114"/>
      <c r="AC12" s="114"/>
      <c r="AD12" s="120"/>
      <c r="AE12" s="120"/>
      <c r="AF12" s="120"/>
      <c r="AG12" s="44"/>
      <c r="AH12" s="128"/>
      <c r="AI12" s="128"/>
    </row>
    <row r="13" spans="1:37" x14ac:dyDescent="0.25">
      <c r="A13" s="140" t="s">
        <v>34</v>
      </c>
      <c r="B13" s="116"/>
      <c r="C13" s="153"/>
      <c r="D13" s="154"/>
      <c r="E13" s="42">
        <f t="shared" si="0"/>
        <v>0</v>
      </c>
      <c r="F13" s="42" t="str">
        <f t="shared" si="1"/>
        <v/>
      </c>
      <c r="G13" s="42" t="str">
        <f t="shared" si="2"/>
        <v/>
      </c>
      <c r="H13" s="43"/>
      <c r="I13" s="157"/>
      <c r="J13" s="155"/>
      <c r="K13" s="155"/>
      <c r="L13" s="155"/>
      <c r="M13" s="89"/>
      <c r="N13" s="89"/>
      <c r="O13" s="89"/>
      <c r="P13" s="37"/>
      <c r="Q13" s="117" t="s">
        <v>73</v>
      </c>
      <c r="R13" s="141">
        <v>3203</v>
      </c>
      <c r="S13" s="138"/>
      <c r="T13" s="42">
        <f t="shared" si="3"/>
        <v>0</v>
      </c>
      <c r="U13" s="42" t="str">
        <f t="shared" si="4"/>
        <v/>
      </c>
      <c r="V13" s="42" t="str">
        <f t="shared" si="5"/>
        <v/>
      </c>
      <c r="W13" s="47"/>
      <c r="X13" s="158"/>
      <c r="Y13" s="158"/>
      <c r="Z13" s="37"/>
      <c r="AA13" s="78" t="s">
        <v>63</v>
      </c>
      <c r="AB13" s="114"/>
      <c r="AC13" s="114"/>
      <c r="AD13" s="120"/>
      <c r="AE13" s="120"/>
      <c r="AF13" s="120"/>
      <c r="AG13" s="44"/>
      <c r="AH13" s="128"/>
      <c r="AI13" s="128"/>
    </row>
    <row r="14" spans="1:37" x14ac:dyDescent="0.25">
      <c r="A14" s="72" t="s">
        <v>35</v>
      </c>
      <c r="B14" s="41">
        <v>1114</v>
      </c>
      <c r="C14" s="153"/>
      <c r="D14" s="154"/>
      <c r="E14" s="42">
        <f t="shared" si="0"/>
        <v>0</v>
      </c>
      <c r="F14" s="42" t="str">
        <f t="shared" si="1"/>
        <v/>
      </c>
      <c r="G14" s="42" t="str">
        <f t="shared" si="2"/>
        <v/>
      </c>
      <c r="H14" s="47">
        <v>4</v>
      </c>
      <c r="I14" s="157"/>
      <c r="J14" s="155"/>
      <c r="K14" s="155"/>
      <c r="L14" s="155"/>
      <c r="M14" s="89"/>
      <c r="N14" s="89"/>
      <c r="O14" s="89"/>
      <c r="P14" s="37"/>
      <c r="Q14" s="140"/>
      <c r="R14" s="116"/>
      <c r="S14" s="139"/>
      <c r="T14" s="42">
        <f t="shared" si="3"/>
        <v>0</v>
      </c>
      <c r="U14" s="42" t="str">
        <f t="shared" si="4"/>
        <v/>
      </c>
      <c r="V14" s="42" t="str">
        <f t="shared" si="5"/>
        <v/>
      </c>
      <c r="W14" s="47"/>
      <c r="X14" s="144"/>
      <c r="Y14" s="144"/>
      <c r="Z14" s="73"/>
      <c r="AA14" s="117"/>
      <c r="AB14" s="126"/>
      <c r="AC14" s="127"/>
      <c r="AD14" s="120"/>
      <c r="AE14" s="120"/>
      <c r="AF14" s="120"/>
      <c r="AG14" s="44"/>
      <c r="AH14" s="128"/>
      <c r="AI14" s="128"/>
    </row>
    <row r="15" spans="1:37" x14ac:dyDescent="0.25">
      <c r="A15" s="72" t="s">
        <v>60</v>
      </c>
      <c r="B15" s="116">
        <v>1314</v>
      </c>
      <c r="C15" s="153"/>
      <c r="D15" s="153"/>
      <c r="E15" s="42">
        <f t="shared" si="0"/>
        <v>0</v>
      </c>
      <c r="F15" s="42" t="str">
        <f t="shared" si="1"/>
        <v/>
      </c>
      <c r="G15" s="42" t="str">
        <f t="shared" si="2"/>
        <v/>
      </c>
      <c r="H15" s="47">
        <v>4</v>
      </c>
      <c r="I15" s="155"/>
      <c r="J15" s="155"/>
      <c r="K15" s="155"/>
      <c r="L15" s="155"/>
      <c r="M15" s="89"/>
      <c r="N15" s="89"/>
      <c r="O15" s="89"/>
      <c r="P15" s="37"/>
      <c r="Q15" s="84"/>
      <c r="R15" s="50"/>
      <c r="S15" s="92"/>
      <c r="T15" s="42">
        <f t="shared" ref="T15" si="12">IF(W15&lt;&gt;"",W15,3)*IF(S15="A",4,IF(S15="B",3,IF(S15="C",2,IF(S15="D",1,IF(AND(S15&gt;=0,S15&lt;=4,ISNUMBER(S15)),S15,0)))))</f>
        <v>0</v>
      </c>
      <c r="U15" s="42" t="str">
        <f t="shared" ref="U15" si="13">IF(OR(S15="A",S15="B",S15="C",S15="D",S15="F",AND(S15&gt;=0,S15&lt;=4,ISNUMBER(S15))),IF(W15&lt;&gt;"",W15,3),"")</f>
        <v/>
      </c>
      <c r="V15" s="42" t="str">
        <f t="shared" ref="V15" si="14">IF(OR(S15="A",S15="B",S15="C",S15="D",S15="P",AND(S15&gt;=0,S15&lt;=4,ISNUMBER(S15))),IF(W15&lt;&gt;"",W15,3),"")</f>
        <v/>
      </c>
      <c r="W15" s="47"/>
      <c r="X15" s="90"/>
      <c r="Y15" s="90"/>
      <c r="Z15" s="37"/>
      <c r="AA15" s="88" t="s">
        <v>57</v>
      </c>
      <c r="AB15" s="129">
        <v>4800</v>
      </c>
      <c r="AC15" s="92"/>
      <c r="AD15" s="42">
        <f t="shared" ref="AD15" si="15">IF(AG15&lt;&gt;"",AG15,3)*IF(AC15="A",4,IF(AC15="B",3,IF(AC15="C",2,IF(AC15="D",1,IF(AND(AC15&gt;=0,AC15&lt;=4,ISNUMBER(AC15)),AC15,0)))))</f>
        <v>0</v>
      </c>
      <c r="AE15" s="42" t="str">
        <f t="shared" ref="AE15" si="16">IF(OR(AC15="A",AC15="B",AC15="C",AC15="D",AC15="F",AND(AC15&gt;=0,AC15&lt;=4,ISNUMBER(AC15))),IF(AG15&lt;&gt;"",AG15,3),"")</f>
        <v/>
      </c>
      <c r="AF15" s="42" t="str">
        <f t="shared" ref="AF15" si="17">IF(OR(AC15="A",AC15="B",AC15="C",AC15="D",AC15="P",AND(AC15&gt;=0,AC15&lt;=4,ISNUMBER(AC15))),IF(AG15&lt;&gt;"",AG15,3),"")</f>
        <v/>
      </c>
      <c r="AG15" s="43">
        <v>3</v>
      </c>
      <c r="AH15" s="142"/>
      <c r="AI15" s="142"/>
    </row>
    <row r="16" spans="1:37" x14ac:dyDescent="0.25">
      <c r="A16" s="117" t="s">
        <v>70</v>
      </c>
      <c r="B16" s="41"/>
      <c r="C16" s="153"/>
      <c r="D16" s="154"/>
      <c r="E16" s="42">
        <f t="shared" si="0"/>
        <v>0</v>
      </c>
      <c r="F16" s="42" t="str">
        <f t="shared" si="1"/>
        <v/>
      </c>
      <c r="G16" s="42" t="str">
        <f t="shared" si="2"/>
        <v/>
      </c>
      <c r="H16" s="47"/>
      <c r="I16" s="155"/>
      <c r="J16" s="155"/>
      <c r="K16" s="155"/>
      <c r="L16" s="155"/>
      <c r="M16" s="89"/>
      <c r="N16" s="89"/>
      <c r="O16" s="89"/>
      <c r="P16" s="73"/>
      <c r="Q16" s="117"/>
      <c r="R16" s="118"/>
      <c r="S16" s="119"/>
      <c r="T16" s="120"/>
      <c r="U16" s="120"/>
      <c r="V16" s="120"/>
      <c r="W16" s="121"/>
      <c r="X16" s="122"/>
      <c r="Y16" s="122"/>
      <c r="Z16" s="37"/>
      <c r="AA16" s="84"/>
      <c r="AB16" s="50"/>
      <c r="AC16" s="91"/>
      <c r="AD16" s="42">
        <f t="shared" si="9"/>
        <v>0</v>
      </c>
      <c r="AE16" s="42" t="str">
        <f t="shared" si="10"/>
        <v/>
      </c>
      <c r="AF16" s="42" t="str">
        <f t="shared" si="11"/>
        <v/>
      </c>
      <c r="AG16" s="43"/>
      <c r="AH16" s="143"/>
      <c r="AI16" s="143"/>
    </row>
    <row r="17" spans="1:36" x14ac:dyDescent="0.25">
      <c r="A17" s="117" t="s">
        <v>71</v>
      </c>
      <c r="B17" s="41"/>
      <c r="C17" s="153"/>
      <c r="D17" s="154"/>
      <c r="E17" s="42">
        <f t="shared" si="0"/>
        <v>0</v>
      </c>
      <c r="F17" s="42" t="str">
        <f t="shared" si="1"/>
        <v/>
      </c>
      <c r="G17" s="42" t="str">
        <f t="shared" si="2"/>
        <v/>
      </c>
      <c r="H17" s="43"/>
      <c r="I17" s="155"/>
      <c r="J17" s="155"/>
      <c r="K17" s="155"/>
      <c r="L17" s="155"/>
      <c r="M17" s="89"/>
      <c r="N17" s="89"/>
      <c r="O17" s="89"/>
      <c r="P17" s="37"/>
      <c r="Q17" s="159"/>
      <c r="R17" s="159"/>
      <c r="S17" s="159"/>
      <c r="T17" s="159"/>
      <c r="U17" s="159"/>
      <c r="V17" s="159"/>
      <c r="W17" s="159"/>
      <c r="X17" s="29" t="s">
        <v>39</v>
      </c>
      <c r="Y17" s="89"/>
      <c r="Z17" s="37"/>
      <c r="AA17" s="84"/>
      <c r="AB17" s="50"/>
      <c r="AC17" s="92"/>
      <c r="AD17" s="42">
        <f t="shared" si="9"/>
        <v>0</v>
      </c>
      <c r="AE17" s="42" t="str">
        <f t="shared" si="10"/>
        <v/>
      </c>
      <c r="AF17" s="42" t="str">
        <f t="shared" si="11"/>
        <v/>
      </c>
      <c r="AG17" s="43"/>
      <c r="AH17" s="143"/>
      <c r="AI17" s="143"/>
    </row>
    <row r="18" spans="1:36" x14ac:dyDescent="0.25">
      <c r="A18" s="117" t="s">
        <v>71</v>
      </c>
      <c r="B18" s="41"/>
      <c r="C18" s="153"/>
      <c r="D18" s="154"/>
      <c r="E18" s="42">
        <f t="shared" si="0"/>
        <v>0</v>
      </c>
      <c r="F18" s="42" t="str">
        <f t="shared" si="1"/>
        <v/>
      </c>
      <c r="G18" s="42" t="str">
        <f t="shared" si="2"/>
        <v/>
      </c>
      <c r="H18" s="43"/>
      <c r="I18" s="155"/>
      <c r="J18" s="155"/>
      <c r="K18" s="155"/>
      <c r="L18" s="155"/>
      <c r="M18" s="89"/>
      <c r="N18" s="89"/>
      <c r="O18" s="89"/>
      <c r="P18" s="37"/>
      <c r="Q18" s="49" t="s">
        <v>40</v>
      </c>
      <c r="R18" s="89"/>
      <c r="S18" s="89"/>
      <c r="T18" s="89"/>
      <c r="U18" s="89"/>
      <c r="V18" s="75"/>
      <c r="W18" s="89"/>
      <c r="X18" s="89"/>
      <c r="Y18" s="95"/>
      <c r="Z18" s="37"/>
      <c r="AA18" s="84"/>
      <c r="AB18" s="50"/>
      <c r="AC18" s="91"/>
      <c r="AD18" s="42">
        <f t="shared" ref="AD18:AD22" si="18">IF(AG18&lt;&gt;"",AG18,3)*IF(AC18="A",4,IF(AC18="B",3,IF(AC18="C",2,IF(AC18="D",1,IF(AND(AC18&gt;=0,AC18&lt;=4,ISNUMBER(AC18)),AC18,0)))))</f>
        <v>0</v>
      </c>
      <c r="AE18" s="42" t="str">
        <f t="shared" ref="AE18:AE22" si="19">IF(OR(AC18="A",AC18="B",AC18="C",AC18="D",AC18="F",AND(AC18&gt;=0,AC18&lt;=4,ISNUMBER(AC18))),IF(AG18&lt;&gt;"",AG18,3),"")</f>
        <v/>
      </c>
      <c r="AF18" s="42" t="str">
        <f t="shared" ref="AF18:AF22" si="20">IF(OR(AC18="A",AC18="B",AC18="C",AC18="D",AC18="P",AND(AC18&gt;=0,AC18&lt;=4,ISNUMBER(AC18))),IF(AG18&lt;&gt;"",AG18,3),"")</f>
        <v/>
      </c>
      <c r="AG18" s="43"/>
      <c r="AH18" s="143"/>
      <c r="AI18" s="143"/>
    </row>
    <row r="19" spans="1:36" ht="13.8" thickBot="1" x14ac:dyDescent="0.3">
      <c r="A19" s="117" t="s">
        <v>71</v>
      </c>
      <c r="B19" s="41"/>
      <c r="C19" s="153"/>
      <c r="D19" s="154"/>
      <c r="E19" s="42">
        <f t="shared" si="0"/>
        <v>0</v>
      </c>
      <c r="F19" s="42" t="str">
        <f t="shared" si="1"/>
        <v/>
      </c>
      <c r="G19" s="42" t="str">
        <f t="shared" si="2"/>
        <v/>
      </c>
      <c r="H19" s="43">
        <v>2</v>
      </c>
      <c r="I19" s="155"/>
      <c r="J19" s="155"/>
      <c r="K19" s="155"/>
      <c r="L19" s="155"/>
      <c r="M19" s="89"/>
      <c r="N19" s="89"/>
      <c r="O19" s="89"/>
      <c r="P19" s="37"/>
      <c r="Q19" s="160">
        <f>SUM(G7:G23,V7:V15,AF9:AF11,AF15:AF22,AF25:AF28,AF31:AF34,AF37:AF41,G29:G43,O29:O43)</f>
        <v>0</v>
      </c>
      <c r="R19" s="160"/>
      <c r="S19" s="89" t="s">
        <v>41</v>
      </c>
      <c r="T19" s="89"/>
      <c r="U19" s="89"/>
      <c r="V19" s="89"/>
      <c r="W19" s="89"/>
      <c r="X19" s="89"/>
      <c r="Y19" s="89"/>
      <c r="Z19" s="37"/>
      <c r="AA19" s="84"/>
      <c r="AB19" s="50"/>
      <c r="AC19" s="92"/>
      <c r="AD19" s="42">
        <f t="shared" si="18"/>
        <v>0</v>
      </c>
      <c r="AE19" s="42" t="str">
        <f t="shared" si="19"/>
        <v/>
      </c>
      <c r="AF19" s="42" t="str">
        <f t="shared" si="20"/>
        <v/>
      </c>
      <c r="AG19" s="43"/>
      <c r="AH19" s="143"/>
      <c r="AI19" s="143"/>
    </row>
    <row r="20" spans="1:36" ht="14.4" thickTop="1" thickBot="1" x14ac:dyDescent="0.3">
      <c r="A20" s="140" t="s">
        <v>37</v>
      </c>
      <c r="B20" s="116"/>
      <c r="C20" s="153"/>
      <c r="D20" s="154"/>
      <c r="E20" s="42">
        <f t="shared" si="0"/>
        <v>0</v>
      </c>
      <c r="F20" s="42" t="str">
        <f t="shared" si="1"/>
        <v/>
      </c>
      <c r="G20" s="42" t="str">
        <f t="shared" si="2"/>
        <v/>
      </c>
      <c r="H20" s="43"/>
      <c r="I20" s="157"/>
      <c r="J20" s="157"/>
      <c r="K20" s="157"/>
      <c r="L20" s="157"/>
      <c r="M20" s="89"/>
      <c r="N20" s="89"/>
      <c r="O20" s="89"/>
      <c r="P20" s="37"/>
      <c r="Q20" s="169" t="str">
        <f>IF(SUM(F7:F23,U7:U15,AE9:AE10,AE15:AE22,AE25:AE28,AE31:AE34,AE37:AE41,F29:F43,N29:N43)=0,"N/A",ROUNDDOWN(SUM(E7:E23,T7:T15,AD9:AD10,AD15:AD22,AD25:AD28,AD31:AD34,AD37:AD41,E29:E43,M29:M43)/SUM(F7:F23,U7:U15,AE9:AE10,AE15:AE22,AE25:AE28,AE31:AE34,AE37:AE41,F29:F43,N29:N43),2))</f>
        <v>N/A</v>
      </c>
      <c r="R20" s="169"/>
      <c r="S20" s="89" t="s">
        <v>42</v>
      </c>
      <c r="T20" s="89"/>
      <c r="U20" s="89"/>
      <c r="V20" s="89"/>
      <c r="W20" s="89"/>
      <c r="X20" s="89"/>
      <c r="Y20" s="89"/>
      <c r="Z20" s="37"/>
      <c r="AA20" s="84"/>
      <c r="AB20" s="50"/>
      <c r="AC20" s="91"/>
      <c r="AD20" s="42">
        <f t="shared" si="18"/>
        <v>0</v>
      </c>
      <c r="AE20" s="42" t="str">
        <f t="shared" si="19"/>
        <v/>
      </c>
      <c r="AF20" s="42" t="str">
        <f t="shared" si="20"/>
        <v/>
      </c>
      <c r="AG20" s="43"/>
      <c r="AH20" s="143"/>
      <c r="AI20" s="143"/>
    </row>
    <row r="21" spans="1:36" ht="14.4" thickTop="1" thickBot="1" x14ac:dyDescent="0.3">
      <c r="A21" s="140" t="s">
        <v>38</v>
      </c>
      <c r="B21" s="116"/>
      <c r="C21" s="153"/>
      <c r="D21" s="154"/>
      <c r="E21" s="42">
        <f t="shared" si="0"/>
        <v>0</v>
      </c>
      <c r="F21" s="42" t="str">
        <f t="shared" si="1"/>
        <v/>
      </c>
      <c r="G21" s="42" t="str">
        <f t="shared" si="2"/>
        <v/>
      </c>
      <c r="H21" s="47"/>
      <c r="I21" s="157"/>
      <c r="J21" s="155"/>
      <c r="K21" s="155"/>
      <c r="L21" s="155"/>
      <c r="M21" s="89"/>
      <c r="N21" s="89"/>
      <c r="O21" s="89"/>
      <c r="P21" s="37"/>
      <c r="Q21" s="163">
        <f>SUMIF(B7:B23,"&gt;2999",F7:F23)+SUMIF(B29:B43,"&gt;2999",F29:F43)+SUMIF(J29:J43,"&gt;2999",N29:N43)+SUMIF(R7:R15,"&gt;2999",U7:U15)+SUMIF(AB9:AB10,"&gt;2999",AE9:AE10)+SUMIF(AB15:AB22,"&gt;2999",AE15:AE22)+SUMIF(AB25:AB28,"&gt;2999",AE25:AE28)+SUMIF(AB31:AB34,"&gt;2999",AE31:AE34)+SUMIF(AB37:AB41,"&gt;2999",AE37:AE41)</f>
        <v>0</v>
      </c>
      <c r="R21" s="163"/>
      <c r="S21" s="89" t="s">
        <v>43</v>
      </c>
      <c r="T21" s="89"/>
      <c r="U21" s="89"/>
      <c r="V21" s="89"/>
      <c r="W21" s="89"/>
      <c r="X21" s="89"/>
      <c r="Y21" s="89"/>
      <c r="Z21" s="37"/>
      <c r="AA21" s="84"/>
      <c r="AB21" s="50"/>
      <c r="AC21" s="92"/>
      <c r="AD21" s="42">
        <f t="shared" si="18"/>
        <v>0</v>
      </c>
      <c r="AE21" s="42" t="str">
        <f t="shared" si="19"/>
        <v/>
      </c>
      <c r="AF21" s="42" t="str">
        <f t="shared" si="20"/>
        <v/>
      </c>
      <c r="AG21" s="43"/>
      <c r="AH21" s="143"/>
      <c r="AI21" s="143"/>
    </row>
    <row r="22" spans="1:36" ht="13.8" thickBot="1" x14ac:dyDescent="0.3">
      <c r="A22" s="74"/>
      <c r="B22" s="48"/>
      <c r="C22" s="154"/>
      <c r="D22" s="154"/>
      <c r="E22" s="42">
        <f t="shared" ref="E22:E23" si="21">IF(H22&lt;&gt;"",H22,3)*IF(C22="A",4,IF(C22="B",3,IF(C22="C",2,IF(C22="D",1,IF(AND(C22&gt;=0,C22&lt;=4,ISNUMBER(C22)),C22,0)))))</f>
        <v>0</v>
      </c>
      <c r="F22" s="42" t="str">
        <f t="shared" ref="F22:F23" si="22">IF(OR(C22="A",C22="B",C22="C",C22="D",C22="F",AND(C22&gt;=0,C22&lt;=4,ISNUMBER(C22))),IF(H22&lt;&gt;"",H22,3),"")</f>
        <v/>
      </c>
      <c r="G22" s="42" t="str">
        <f t="shared" ref="G22:G23" si="23">IF(OR(C22="A",C22="B",C22="C",C22="D",C22="P",AND(C22&gt;=0,C22&lt;=4,ISNUMBER(C22))),IF(H22&lt;&gt;"",H22,3),"")</f>
        <v/>
      </c>
      <c r="H22" s="47"/>
      <c r="I22" s="155"/>
      <c r="J22" s="155"/>
      <c r="K22" s="155"/>
      <c r="L22" s="155"/>
      <c r="M22" s="89"/>
      <c r="N22" s="89"/>
      <c r="O22" s="89"/>
      <c r="P22" s="37"/>
      <c r="Q22" s="164">
        <f>SUMIF(B7:B23,"&gt;2999",E7:E23)+SUMIF(B29:B43,"&gt;2999",E29:E43)+SUMIF(J29:J43,"&gt;2999",M29:M43)+SUMIF(R7:R15,"&gt;2999",T7:T15)+SUMIF(AB9:AB10,"&gt;2999",AD9:AD10)+SUMIF(AB15:AB22,"&gt;2999",AD15:AD22)+SUMIF(AB25:AB28,"&gt;2999",AD25:AD28)+SUMIF(AB31:AB34,"&gt;2999",AD31:AD34)+SUMIF(AB37:AB41,"&gt;2999",AD37:AD41)</f>
        <v>0</v>
      </c>
      <c r="R22" s="164"/>
      <c r="S22" s="29" t="s">
        <v>45</v>
      </c>
      <c r="T22" s="89"/>
      <c r="U22" s="89"/>
      <c r="V22" s="89"/>
      <c r="W22" s="89"/>
      <c r="X22" s="89"/>
      <c r="Y22" s="89"/>
      <c r="Z22" s="37"/>
      <c r="AA22" s="84"/>
      <c r="AB22" s="50"/>
      <c r="AC22" s="91"/>
      <c r="AD22" s="42">
        <f t="shared" si="18"/>
        <v>0</v>
      </c>
      <c r="AE22" s="42" t="str">
        <f t="shared" si="19"/>
        <v/>
      </c>
      <c r="AF22" s="42" t="str">
        <f t="shared" si="20"/>
        <v/>
      </c>
      <c r="AG22" s="43"/>
      <c r="AH22" s="142"/>
      <c r="AI22" s="142"/>
    </row>
    <row r="23" spans="1:36" ht="13.8" thickBot="1" x14ac:dyDescent="0.3">
      <c r="A23" s="74"/>
      <c r="B23" s="48"/>
      <c r="C23" s="154"/>
      <c r="D23" s="154"/>
      <c r="E23" s="42">
        <f t="shared" si="21"/>
        <v>0</v>
      </c>
      <c r="F23" s="42" t="str">
        <f t="shared" si="22"/>
        <v/>
      </c>
      <c r="G23" s="42" t="str">
        <f t="shared" si="23"/>
        <v/>
      </c>
      <c r="H23" s="47"/>
      <c r="I23" s="155"/>
      <c r="J23" s="155"/>
      <c r="K23" s="155"/>
      <c r="L23" s="155"/>
      <c r="M23" s="89"/>
      <c r="N23" s="89"/>
      <c r="O23" s="89"/>
      <c r="P23" s="37"/>
      <c r="Q23" s="165" t="str">
        <f>IF(SUM(Q22)=0,"N/A",Q22/Q21)</f>
        <v>N/A</v>
      </c>
      <c r="R23" s="165"/>
      <c r="S23" s="89" t="s">
        <v>47</v>
      </c>
      <c r="T23" s="89"/>
      <c r="U23" s="89"/>
      <c r="V23" s="89"/>
      <c r="W23" s="89"/>
      <c r="X23" s="89"/>
      <c r="Y23" s="89"/>
      <c r="Z23" s="37"/>
      <c r="AA23" s="117"/>
      <c r="AB23" s="126"/>
      <c r="AC23" s="127"/>
      <c r="AD23" s="120"/>
      <c r="AE23" s="120"/>
      <c r="AF23" s="120"/>
      <c r="AG23" s="44"/>
      <c r="AH23" s="128"/>
      <c r="AI23" s="128"/>
    </row>
    <row r="24" spans="1:36" ht="14.4" thickTop="1" thickBot="1" x14ac:dyDescent="0.3">
      <c r="A24" s="71"/>
      <c r="B24" s="72"/>
      <c r="C24" s="123"/>
      <c r="D24" s="123"/>
      <c r="E24" s="120"/>
      <c r="F24" s="120"/>
      <c r="G24" s="120"/>
      <c r="H24" s="121"/>
      <c r="I24" s="124"/>
      <c r="J24" s="124"/>
      <c r="K24" s="124"/>
      <c r="L24" s="124"/>
      <c r="M24" s="89"/>
      <c r="N24" s="89"/>
      <c r="O24" s="89"/>
      <c r="P24" s="37"/>
      <c r="Q24" s="167"/>
      <c r="R24" s="168"/>
      <c r="S24" s="29" t="s">
        <v>50</v>
      </c>
      <c r="T24" s="89"/>
      <c r="U24" s="89"/>
      <c r="V24" s="89"/>
      <c r="W24" s="89"/>
      <c r="X24" s="89"/>
      <c r="Y24" s="89"/>
      <c r="Z24" s="37"/>
      <c r="AA24" s="78" t="s">
        <v>77</v>
      </c>
      <c r="AB24" s="45"/>
      <c r="AC24" s="45"/>
      <c r="AD24" s="37"/>
      <c r="AE24" s="37"/>
      <c r="AF24" s="37"/>
      <c r="AG24" s="38"/>
      <c r="AH24" s="133"/>
      <c r="AI24" s="133"/>
    </row>
    <row r="25" spans="1:36" ht="16.8" thickTop="1" thickBot="1" x14ac:dyDescent="0.35">
      <c r="A25" s="161"/>
      <c r="B25" s="162"/>
      <c r="C25" s="162"/>
      <c r="D25" s="162"/>
      <c r="E25" s="162"/>
      <c r="F25" s="162"/>
      <c r="G25" s="162"/>
      <c r="H25" s="162"/>
      <c r="I25" s="162"/>
      <c r="J25" s="162"/>
      <c r="K25" s="162"/>
      <c r="L25" s="162"/>
      <c r="M25" s="89"/>
      <c r="N25" s="89"/>
      <c r="O25" s="89"/>
      <c r="P25" s="37"/>
      <c r="Q25" s="170">
        <v>120</v>
      </c>
      <c r="R25" s="170"/>
      <c r="S25" s="89" t="s">
        <v>51</v>
      </c>
      <c r="T25" s="89"/>
      <c r="U25" s="89"/>
      <c r="V25" s="89"/>
      <c r="W25" s="89"/>
      <c r="X25" s="89"/>
      <c r="Y25" s="89"/>
      <c r="Z25" s="45"/>
      <c r="AA25" s="117" t="s">
        <v>69</v>
      </c>
      <c r="AB25" s="125">
        <v>3423</v>
      </c>
      <c r="AC25" s="132"/>
      <c r="AD25" s="42">
        <f t="shared" ref="AD25" si="24">IF(AG25&lt;&gt;"",AG25,3)*IF(AC25="A",4,IF(AC25="B",3,IF(AC25="C",2,IF(AC25="D",1,IF(AND(AC25&gt;=0,AC25&lt;=4,ISNUMBER(AC25)),AC25,0)))))</f>
        <v>0</v>
      </c>
      <c r="AE25" s="42" t="str">
        <f t="shared" ref="AE25" si="25">IF(OR(AC25="A",AC25="B",AC25="C",AC25="D",AC25="F",AND(AC25&gt;=0,AC25&lt;=4,ISNUMBER(AC25))),IF(AG25&lt;&gt;"",AG25,3),"")</f>
        <v/>
      </c>
      <c r="AF25" s="42" t="str">
        <f t="shared" ref="AF25" si="26">IF(OR(AC25="A",AC25="B",AC25="C",AC25="D",AC25="P",AND(AC25&gt;=0,AC25&lt;=4,ISNUMBER(AC25))),IF(AG25&lt;&gt;"",AG25,3),"")</f>
        <v/>
      </c>
      <c r="AG25" s="43"/>
      <c r="AH25" s="142"/>
      <c r="AI25" s="142"/>
    </row>
    <row r="26" spans="1:36" x14ac:dyDescent="0.25">
      <c r="A26" s="76" t="s">
        <v>44</v>
      </c>
      <c r="B26" s="89"/>
      <c r="C26" s="89"/>
      <c r="D26" s="89"/>
      <c r="E26" s="89"/>
      <c r="F26" s="89"/>
      <c r="G26" s="89"/>
      <c r="H26" s="89"/>
      <c r="I26" s="89"/>
      <c r="J26" s="89"/>
      <c r="K26" s="89"/>
      <c r="L26" s="89"/>
      <c r="M26" s="89"/>
      <c r="N26" s="89"/>
      <c r="O26" s="89"/>
      <c r="P26" s="37"/>
      <c r="Q26" s="89"/>
      <c r="R26" s="89"/>
      <c r="S26" s="89"/>
      <c r="T26" s="89"/>
      <c r="U26" s="89"/>
      <c r="V26" s="89"/>
      <c r="W26" s="89"/>
      <c r="X26" s="89"/>
      <c r="Y26" s="89"/>
      <c r="Z26" s="89"/>
      <c r="AA26" s="117" t="s">
        <v>35</v>
      </c>
      <c r="AB26" s="125">
        <v>3034</v>
      </c>
      <c r="AC26" s="91"/>
      <c r="AD26" s="42">
        <f t="shared" si="9"/>
        <v>0</v>
      </c>
      <c r="AE26" s="42" t="str">
        <f t="shared" si="10"/>
        <v/>
      </c>
      <c r="AF26" s="42" t="str">
        <f t="shared" si="11"/>
        <v/>
      </c>
      <c r="AG26" s="47"/>
      <c r="AH26" s="144"/>
      <c r="AI26" s="144"/>
    </row>
    <row r="27" spans="1:36" x14ac:dyDescent="0.25">
      <c r="A27" s="66" t="s">
        <v>46</v>
      </c>
      <c r="B27" s="58"/>
      <c r="C27" s="89"/>
      <c r="D27" s="89"/>
      <c r="E27" s="89"/>
      <c r="F27" s="89"/>
      <c r="G27" s="89"/>
      <c r="H27" s="89"/>
      <c r="I27" s="80" t="s">
        <v>56</v>
      </c>
      <c r="J27" s="80"/>
      <c r="K27" s="80"/>
      <c r="L27" s="80"/>
      <c r="M27" s="80"/>
      <c r="N27" s="80"/>
      <c r="O27" s="80"/>
      <c r="P27" s="80"/>
      <c r="Q27" s="58" t="s">
        <v>52</v>
      </c>
      <c r="R27" s="89"/>
      <c r="S27" s="89"/>
      <c r="T27" s="89"/>
      <c r="U27" s="89"/>
      <c r="V27" s="89"/>
      <c r="W27" s="89"/>
      <c r="X27" s="89"/>
      <c r="Y27" s="89"/>
      <c r="Z27" s="59"/>
      <c r="AA27" s="131" t="s">
        <v>60</v>
      </c>
      <c r="AB27" s="46"/>
      <c r="AC27" s="92"/>
      <c r="AD27" s="42">
        <f t="shared" ref="AD27:AD28" si="27">IF(AG27&lt;&gt;"",AG27,3)*IF(AC27="A",4,IF(AC27="B",3,IF(AC27="C",2,IF(AC27="D",1,IF(AND(AC27&gt;=0,AC27&lt;=4,ISNUMBER(AC27)),AC27,0)))))</f>
        <v>0</v>
      </c>
      <c r="AE27" s="42" t="str">
        <f t="shared" ref="AE27:AE28" si="28">IF(OR(AC27="A",AC27="B",AC27="C",AC27="D",AC27="F",AND(AC27&gt;=0,AC27&lt;=4,ISNUMBER(AC27))),IF(AG27&lt;&gt;"",AG27,3),"")</f>
        <v/>
      </c>
      <c r="AF27" s="42" t="str">
        <f t="shared" ref="AF27:AF28" si="29">IF(OR(AC27="A",AC27="B",AC27="C",AC27="D",AC27="P",AND(AC27&gt;=0,AC27&lt;=4,ISNUMBER(AC27))),IF(AG27&lt;&gt;"",AG27,3),"")</f>
        <v/>
      </c>
      <c r="AG27" s="47"/>
      <c r="AH27" s="144"/>
      <c r="AI27" s="144"/>
    </row>
    <row r="28" spans="1:36" ht="18" customHeight="1" thickBot="1" x14ac:dyDescent="0.3">
      <c r="A28" s="76" t="s">
        <v>21</v>
      </c>
      <c r="B28" s="89"/>
      <c r="C28" s="89" t="s">
        <v>48</v>
      </c>
      <c r="D28" s="31" t="s">
        <v>49</v>
      </c>
      <c r="E28" s="89"/>
      <c r="F28" s="89"/>
      <c r="G28" s="89"/>
      <c r="H28" s="89"/>
      <c r="I28" s="89" t="s">
        <v>21</v>
      </c>
      <c r="J28" s="89"/>
      <c r="K28" s="89" t="s">
        <v>48</v>
      </c>
      <c r="L28" s="51" t="s">
        <v>49</v>
      </c>
      <c r="M28" s="70" t="s">
        <v>23</v>
      </c>
      <c r="N28" s="70" t="s">
        <v>24</v>
      </c>
      <c r="O28" s="70" t="s">
        <v>25</v>
      </c>
      <c r="P28" s="37"/>
      <c r="Q28" s="89"/>
      <c r="R28" s="89"/>
      <c r="S28" s="89"/>
      <c r="T28" s="89"/>
      <c r="U28" s="89"/>
      <c r="V28" s="89"/>
      <c r="W28" s="89"/>
      <c r="X28" s="89"/>
      <c r="Y28" s="89"/>
      <c r="Z28" s="37"/>
      <c r="AA28" s="131" t="s">
        <v>60</v>
      </c>
      <c r="AB28" s="46"/>
      <c r="AC28" s="92"/>
      <c r="AD28" s="42">
        <f t="shared" si="27"/>
        <v>0</v>
      </c>
      <c r="AE28" s="42" t="str">
        <f t="shared" si="28"/>
        <v/>
      </c>
      <c r="AF28" s="42" t="str">
        <f t="shared" si="29"/>
        <v/>
      </c>
      <c r="AG28" s="47">
        <v>5</v>
      </c>
      <c r="AH28" s="144"/>
      <c r="AI28" s="144"/>
      <c r="AJ28" s="135"/>
    </row>
    <row r="29" spans="1:36" ht="13.8" thickBot="1" x14ac:dyDescent="0.3">
      <c r="A29" s="81"/>
      <c r="B29" s="53"/>
      <c r="C29" s="82"/>
      <c r="D29" s="55"/>
      <c r="E29" s="42">
        <f t="shared" ref="E29:E43" si="30">D29*IF(OR(C29="A",C29="RA"),4,IF(OR(C29="B",C29="RB"),3,IF(OR(C29="C",C29="RC"),2,IF(OR(C29="D",C29="RD"),1,IF(AND(C29&gt;=0,C29&lt;=4,ISNUMBER(C29)),C29,0)))))</f>
        <v>0</v>
      </c>
      <c r="F29" s="42" t="str">
        <f t="shared" ref="F29:F43" si="31">IF(OR(C29="",D29=""),"",IF(OR(C29="A",C29="B",C29="C",C29="D",C29="F",C29="RA",C29="RB",C29="RC",C29="RD",C29="RF",AND(C29&gt;=0,C29&lt;=4,ISNUMBER(C29))),D29,""))</f>
        <v/>
      </c>
      <c r="G29" s="42" t="str">
        <f t="shared" ref="G29:G43" si="32">IF(OR(C29="",D29=""),"",IF(OR(C29="A",C29="B",C29="C",C29="D",C29="P",AND(C29&gt;=0,C29&lt;=4,ISNUMBER(C29))),D29,""))</f>
        <v/>
      </c>
      <c r="H29" s="56"/>
      <c r="I29" s="83"/>
      <c r="J29" s="53"/>
      <c r="K29" s="82"/>
      <c r="L29" s="55"/>
      <c r="M29" s="42">
        <f t="shared" ref="M29:M43" si="33">L29*IF(OR(K29="A",K29="RA"),4,IF(OR(K29="B",K29="RB"),3,IF(OR(K29="C",K29="RC"),2,IF(OR(K29="D",K29="RD"),1,IF(AND(K29&gt;=0,K29=4,ISNUMBER(K29)),K29,0)))))</f>
        <v>0</v>
      </c>
      <c r="N29" s="42" t="str">
        <f t="shared" ref="N29:N43" si="34">IF(OR(K29="",L29=""),"",IF(OR(K29="A",K29="B",K29="C",K29="D",K29="F",K29="RA",K29="RB",K29="RC",K29="RD",K29="RF",AND(K29&gt;=0,K29&lt;=4,ISNUMBER(K29))),L29,""))</f>
        <v/>
      </c>
      <c r="O29" s="42" t="str">
        <f t="shared" ref="O29:O43" si="35">IF(OR(K29="",L29=""),"",IF(OR(K29="A",K29="B",K29="C",K29="D",K29="P",AND(K29&gt;=0,K29&lt;=4,ISNUMBER(K29))),L29,""))</f>
        <v/>
      </c>
      <c r="P29" s="120"/>
      <c r="Q29" s="89"/>
      <c r="R29" s="89"/>
      <c r="S29" s="89"/>
      <c r="T29" s="89"/>
      <c r="U29" s="89"/>
      <c r="V29" s="89"/>
      <c r="W29" s="89"/>
      <c r="X29" s="89"/>
      <c r="Y29" s="89"/>
      <c r="Z29" s="37"/>
      <c r="AA29" s="88"/>
      <c r="AB29" s="51"/>
      <c r="AC29" s="51"/>
      <c r="AD29" s="37"/>
      <c r="AE29" s="37"/>
      <c r="AF29" s="37"/>
      <c r="AG29" s="38"/>
      <c r="AH29" s="166"/>
      <c r="AI29" s="166"/>
    </row>
    <row r="30" spans="1:36" ht="13.8" thickBot="1" x14ac:dyDescent="0.3">
      <c r="A30" s="81"/>
      <c r="B30" s="53"/>
      <c r="C30" s="82"/>
      <c r="D30" s="55"/>
      <c r="E30" s="42">
        <f t="shared" si="30"/>
        <v>0</v>
      </c>
      <c r="F30" s="42" t="str">
        <f t="shared" si="31"/>
        <v/>
      </c>
      <c r="G30" s="42" t="str">
        <f t="shared" si="32"/>
        <v/>
      </c>
      <c r="H30" s="57"/>
      <c r="I30" s="52"/>
      <c r="J30" s="53"/>
      <c r="K30" s="82"/>
      <c r="L30" s="55"/>
      <c r="M30" s="42">
        <f t="shared" si="33"/>
        <v>0</v>
      </c>
      <c r="N30" s="42" t="str">
        <f t="shared" si="34"/>
        <v/>
      </c>
      <c r="O30" s="42" t="str">
        <f t="shared" si="35"/>
        <v/>
      </c>
      <c r="P30" s="120"/>
      <c r="Q30" s="89"/>
      <c r="R30" s="89"/>
      <c r="S30" s="89"/>
      <c r="T30" s="89"/>
      <c r="U30" s="89"/>
      <c r="V30" s="89"/>
      <c r="W30" s="89"/>
      <c r="X30" s="89"/>
      <c r="Y30" s="89"/>
      <c r="Z30" s="37"/>
      <c r="AA30" s="78" t="s">
        <v>76</v>
      </c>
      <c r="AB30" s="45"/>
      <c r="AC30" s="45"/>
      <c r="AD30" s="37"/>
      <c r="AE30" s="37"/>
      <c r="AF30" s="37"/>
      <c r="AG30" s="38"/>
      <c r="AH30" s="98"/>
      <c r="AI30" s="98"/>
    </row>
    <row r="31" spans="1:36" ht="13.8" thickBot="1" x14ac:dyDescent="0.3">
      <c r="A31" s="53"/>
      <c r="B31" s="53"/>
      <c r="C31" s="54"/>
      <c r="D31" s="55"/>
      <c r="E31" s="42">
        <f t="shared" si="30"/>
        <v>0</v>
      </c>
      <c r="F31" s="42" t="str">
        <f t="shared" si="31"/>
        <v/>
      </c>
      <c r="G31" s="42" t="str">
        <f t="shared" si="32"/>
        <v/>
      </c>
      <c r="H31" s="57"/>
      <c r="I31" s="52"/>
      <c r="J31" s="53"/>
      <c r="K31" s="54"/>
      <c r="L31" s="55"/>
      <c r="M31" s="42">
        <f t="shared" si="33"/>
        <v>0</v>
      </c>
      <c r="N31" s="42" t="str">
        <f t="shared" si="34"/>
        <v/>
      </c>
      <c r="O31" s="42" t="str">
        <f t="shared" si="35"/>
        <v/>
      </c>
      <c r="P31" s="120"/>
      <c r="Q31" s="89"/>
      <c r="R31" s="89"/>
      <c r="S31" s="89"/>
      <c r="T31" s="89"/>
      <c r="U31" s="89"/>
      <c r="V31" s="89"/>
      <c r="W31" s="89"/>
      <c r="X31" s="89"/>
      <c r="Y31" s="89"/>
      <c r="Z31" s="37"/>
      <c r="AA31" s="131"/>
      <c r="AB31" s="46"/>
      <c r="AC31" s="96"/>
      <c r="AD31" s="42">
        <f t="shared" ref="AD31:AD34" si="36">IF(AG31&lt;&gt;"",AG31,3)*IF(AC31="A",4,IF(AC31="B",3,IF(AC31="C",2,IF(AC31="D",1,IF(AND(AC31&gt;=0,AC31&lt;=4,ISNUMBER(AC31)),AC31,0)))))</f>
        <v>0</v>
      </c>
      <c r="AE31" s="42" t="str">
        <f t="shared" ref="AE31:AE34" si="37">IF(OR(AC31="A",AC31="B",AC31="C",AC31="D",AC31="F",AND(AC31&gt;=0,AC31&lt;=4,ISNUMBER(AC31))),IF(AG31&lt;&gt;"",AG31,3),"")</f>
        <v/>
      </c>
      <c r="AF31" s="42" t="str">
        <f t="shared" ref="AF31:AF34" si="38">IF(OR(AC31="A",AC31="B",AC31="C",AC31="D",AC31="P",AND(AC31&gt;=0,AC31&lt;=4,ISNUMBER(AC31))),IF(AG31&lt;&gt;"",AG31,3),"")</f>
        <v/>
      </c>
      <c r="AG31" s="43"/>
      <c r="AH31" s="142"/>
      <c r="AI31" s="142"/>
    </row>
    <row r="32" spans="1:36" ht="13.8" thickBot="1" x14ac:dyDescent="0.3">
      <c r="A32" s="53"/>
      <c r="B32" s="53"/>
      <c r="C32" s="54"/>
      <c r="D32" s="55"/>
      <c r="E32" s="42">
        <f t="shared" si="30"/>
        <v>0</v>
      </c>
      <c r="F32" s="42" t="str">
        <f t="shared" si="31"/>
        <v/>
      </c>
      <c r="G32" s="42" t="str">
        <f t="shared" si="32"/>
        <v/>
      </c>
      <c r="H32" s="57"/>
      <c r="I32" s="52"/>
      <c r="J32" s="53"/>
      <c r="K32" s="54"/>
      <c r="L32" s="55"/>
      <c r="M32" s="42">
        <f t="shared" si="33"/>
        <v>0</v>
      </c>
      <c r="N32" s="42" t="str">
        <f t="shared" si="34"/>
        <v/>
      </c>
      <c r="O32" s="42" t="str">
        <f t="shared" si="35"/>
        <v/>
      </c>
      <c r="P32" s="120"/>
      <c r="Q32" s="89"/>
      <c r="R32" s="89"/>
      <c r="S32" s="89"/>
      <c r="T32" s="89"/>
      <c r="U32" s="89"/>
      <c r="V32" s="89"/>
      <c r="W32" s="89"/>
      <c r="X32" s="89"/>
      <c r="Y32" s="89"/>
      <c r="Z32" s="37"/>
      <c r="AA32" s="131"/>
      <c r="AB32" s="46"/>
      <c r="AC32" s="97"/>
      <c r="AD32" s="42">
        <f t="shared" si="36"/>
        <v>0</v>
      </c>
      <c r="AE32" s="42" t="str">
        <f t="shared" si="37"/>
        <v/>
      </c>
      <c r="AF32" s="42" t="str">
        <f t="shared" si="38"/>
        <v/>
      </c>
      <c r="AG32" s="43"/>
      <c r="AH32" s="143"/>
      <c r="AI32" s="143"/>
    </row>
    <row r="33" spans="1:36" ht="13.8" thickBot="1" x14ac:dyDescent="0.3">
      <c r="A33" s="53"/>
      <c r="B33" s="53"/>
      <c r="C33" s="54"/>
      <c r="D33" s="55"/>
      <c r="E33" s="42">
        <f t="shared" si="30"/>
        <v>0</v>
      </c>
      <c r="F33" s="42" t="str">
        <f t="shared" si="31"/>
        <v/>
      </c>
      <c r="G33" s="42" t="str">
        <f t="shared" si="32"/>
        <v/>
      </c>
      <c r="H33" s="57"/>
      <c r="I33" s="52"/>
      <c r="J33" s="53"/>
      <c r="K33" s="54"/>
      <c r="L33" s="55"/>
      <c r="M33" s="42">
        <f t="shared" si="33"/>
        <v>0</v>
      </c>
      <c r="N33" s="42" t="str">
        <f t="shared" si="34"/>
        <v/>
      </c>
      <c r="O33" s="42" t="str">
        <f t="shared" si="35"/>
        <v/>
      </c>
      <c r="P33" s="120"/>
      <c r="Q33" s="89"/>
      <c r="R33" s="89"/>
      <c r="S33" s="89"/>
      <c r="T33" s="89"/>
      <c r="U33" s="89"/>
      <c r="V33" s="89"/>
      <c r="W33" s="89"/>
      <c r="X33" s="89"/>
      <c r="Y33" s="89"/>
      <c r="Z33" s="37"/>
      <c r="AA33" s="131"/>
      <c r="AB33" s="46"/>
      <c r="AC33" s="97"/>
      <c r="AD33" s="42">
        <f t="shared" si="36"/>
        <v>0</v>
      </c>
      <c r="AE33" s="42" t="str">
        <f t="shared" si="37"/>
        <v/>
      </c>
      <c r="AF33" s="42" t="str">
        <f t="shared" si="38"/>
        <v/>
      </c>
      <c r="AG33" s="47"/>
      <c r="AH33" s="144"/>
      <c r="AI33" s="144"/>
    </row>
    <row r="34" spans="1:36" ht="13.8" thickBot="1" x14ac:dyDescent="0.3">
      <c r="A34" s="53"/>
      <c r="B34" s="53"/>
      <c r="C34" s="54"/>
      <c r="D34" s="55"/>
      <c r="E34" s="42">
        <f t="shared" si="30"/>
        <v>0</v>
      </c>
      <c r="F34" s="42" t="str">
        <f t="shared" si="31"/>
        <v/>
      </c>
      <c r="G34" s="42" t="str">
        <f t="shared" si="32"/>
        <v/>
      </c>
      <c r="H34" s="57"/>
      <c r="I34" s="52"/>
      <c r="J34" s="53"/>
      <c r="K34" s="54"/>
      <c r="L34" s="55"/>
      <c r="M34" s="42">
        <f t="shared" si="33"/>
        <v>0</v>
      </c>
      <c r="N34" s="42" t="str">
        <f t="shared" si="34"/>
        <v/>
      </c>
      <c r="O34" s="42" t="str">
        <f t="shared" si="35"/>
        <v/>
      </c>
      <c r="P34" s="120"/>
      <c r="Q34" s="89"/>
      <c r="R34" s="89"/>
      <c r="S34" s="89"/>
      <c r="T34" s="89"/>
      <c r="U34" s="89"/>
      <c r="V34" s="89"/>
      <c r="W34" s="89"/>
      <c r="X34" s="89"/>
      <c r="Y34" s="89"/>
      <c r="Z34" s="37"/>
      <c r="AA34" s="131"/>
      <c r="AB34" s="46"/>
      <c r="AC34" s="96"/>
      <c r="AD34" s="42">
        <f t="shared" si="36"/>
        <v>0</v>
      </c>
      <c r="AE34" s="42" t="str">
        <f t="shared" si="37"/>
        <v/>
      </c>
      <c r="AF34" s="42" t="str">
        <f t="shared" si="38"/>
        <v/>
      </c>
      <c r="AG34" s="47"/>
      <c r="AH34" s="144"/>
      <c r="AI34" s="144"/>
    </row>
    <row r="35" spans="1:36" ht="13.8" thickBot="1" x14ac:dyDescent="0.3">
      <c r="A35" s="53"/>
      <c r="B35" s="53"/>
      <c r="C35" s="54"/>
      <c r="D35" s="55"/>
      <c r="E35" s="42">
        <f t="shared" si="30"/>
        <v>0</v>
      </c>
      <c r="F35" s="42" t="str">
        <f t="shared" si="31"/>
        <v/>
      </c>
      <c r="G35" s="42" t="str">
        <f t="shared" si="32"/>
        <v/>
      </c>
      <c r="H35" s="57"/>
      <c r="I35" s="52"/>
      <c r="J35" s="53"/>
      <c r="K35" s="54"/>
      <c r="L35" s="55"/>
      <c r="M35" s="42">
        <f t="shared" si="33"/>
        <v>0</v>
      </c>
      <c r="N35" s="42" t="str">
        <f t="shared" si="34"/>
        <v/>
      </c>
      <c r="O35" s="42" t="str">
        <f t="shared" si="35"/>
        <v/>
      </c>
      <c r="P35" s="120"/>
      <c r="Q35" s="89"/>
      <c r="R35" s="89"/>
      <c r="S35" s="89"/>
      <c r="T35" s="89"/>
      <c r="U35" s="89"/>
      <c r="V35" s="89"/>
      <c r="W35" s="89"/>
      <c r="X35" s="89"/>
      <c r="Y35" s="89"/>
      <c r="Z35" s="37"/>
      <c r="AA35" s="131"/>
      <c r="AB35" s="130"/>
      <c r="AC35" s="85"/>
      <c r="AD35" s="42"/>
      <c r="AE35" s="42"/>
      <c r="AF35" s="42"/>
      <c r="AG35" s="47"/>
      <c r="AH35" s="86"/>
      <c r="AI35" s="86"/>
    </row>
    <row r="36" spans="1:36" ht="13.8" thickBot="1" x14ac:dyDescent="0.3">
      <c r="A36" s="53"/>
      <c r="B36" s="53"/>
      <c r="C36" s="54"/>
      <c r="D36" s="55"/>
      <c r="E36" s="42">
        <f t="shared" si="30"/>
        <v>0</v>
      </c>
      <c r="F36" s="42" t="str">
        <f t="shared" si="31"/>
        <v/>
      </c>
      <c r="G36" s="42" t="str">
        <f t="shared" si="32"/>
        <v/>
      </c>
      <c r="H36" s="57"/>
      <c r="I36" s="52"/>
      <c r="J36" s="53"/>
      <c r="K36" s="54"/>
      <c r="L36" s="55"/>
      <c r="M36" s="42">
        <f t="shared" si="33"/>
        <v>0</v>
      </c>
      <c r="N36" s="42" t="str">
        <f t="shared" si="34"/>
        <v/>
      </c>
      <c r="O36" s="42" t="str">
        <f t="shared" si="35"/>
        <v/>
      </c>
      <c r="P36" s="120"/>
      <c r="Q36" s="89"/>
      <c r="R36" s="89"/>
      <c r="S36" s="89"/>
      <c r="T36" s="89"/>
      <c r="U36" s="89"/>
      <c r="V36" s="89"/>
      <c r="W36" s="89"/>
      <c r="X36" s="89"/>
      <c r="Y36" s="89"/>
      <c r="Z36" s="37"/>
      <c r="AA36" s="78" t="s">
        <v>78</v>
      </c>
      <c r="AB36" s="45"/>
      <c r="AC36" s="45"/>
      <c r="AD36" s="37"/>
      <c r="AE36" s="37"/>
      <c r="AF36" s="37"/>
      <c r="AG36" s="38"/>
      <c r="AH36" s="98"/>
      <c r="AI36" s="98"/>
    </row>
    <row r="37" spans="1:36" ht="13.8" thickBot="1" x14ac:dyDescent="0.3">
      <c r="A37" s="53"/>
      <c r="B37" s="53"/>
      <c r="C37" s="54"/>
      <c r="D37" s="55"/>
      <c r="E37" s="42">
        <f t="shared" si="30"/>
        <v>0</v>
      </c>
      <c r="F37" s="42" t="str">
        <f t="shared" si="31"/>
        <v/>
      </c>
      <c r="G37" s="42" t="str">
        <f t="shared" si="32"/>
        <v/>
      </c>
      <c r="H37" s="57"/>
      <c r="I37" s="52"/>
      <c r="J37" s="53"/>
      <c r="K37" s="54"/>
      <c r="L37" s="55"/>
      <c r="M37" s="42">
        <f t="shared" si="33"/>
        <v>0</v>
      </c>
      <c r="N37" s="42" t="str">
        <f t="shared" si="34"/>
        <v/>
      </c>
      <c r="O37" s="42" t="str">
        <f t="shared" si="35"/>
        <v/>
      </c>
      <c r="P37" s="120"/>
      <c r="Q37" s="89"/>
      <c r="R37" s="89"/>
      <c r="S37" s="89"/>
      <c r="T37" s="89"/>
      <c r="U37" s="89"/>
      <c r="V37" s="89"/>
      <c r="W37" s="89"/>
      <c r="X37" s="89"/>
      <c r="Y37" s="89"/>
      <c r="Z37" s="37"/>
      <c r="AA37" s="131"/>
      <c r="AB37" s="46"/>
      <c r="AC37" s="96"/>
      <c r="AD37" s="42">
        <f t="shared" ref="AD37:AD41" si="39">IF(AG37&lt;&gt;"",AG37,3)*IF(AC37="A",4,IF(AC37="B",3,IF(AC37="C",2,IF(AC37="D",1,IF(AND(AC37&gt;=0,AC37&lt;=4,ISNUMBER(AC37)),AC37,0)))))</f>
        <v>0</v>
      </c>
      <c r="AE37" s="42" t="str">
        <f t="shared" ref="AE37:AE41" si="40">IF(OR(AC37="A",AC37="B",AC37="C",AC37="D",AC37="F",AND(AC37&gt;=0,AC37&lt;=4,ISNUMBER(AC37))),IF(AG37&lt;&gt;"",AG37,3),"")</f>
        <v/>
      </c>
      <c r="AF37" s="42" t="str">
        <f t="shared" ref="AF37:AF41" si="41">IF(OR(AC37="A",AC37="B",AC37="C",AC37="D",AC37="P",AND(AC37&gt;=0,AC37&lt;=4,ISNUMBER(AC37))),IF(AG37&lt;&gt;"",AG37,3),"")</f>
        <v/>
      </c>
      <c r="AG37" s="43"/>
      <c r="AH37" s="142"/>
      <c r="AI37" s="142"/>
      <c r="AJ37" s="135"/>
    </row>
    <row r="38" spans="1:36" ht="13.8" thickBot="1" x14ac:dyDescent="0.3">
      <c r="A38" s="53"/>
      <c r="B38" s="53"/>
      <c r="C38" s="54"/>
      <c r="D38" s="55"/>
      <c r="E38" s="42">
        <f t="shared" si="30"/>
        <v>0</v>
      </c>
      <c r="F38" s="42" t="str">
        <f t="shared" si="31"/>
        <v/>
      </c>
      <c r="G38" s="42" t="str">
        <f t="shared" si="32"/>
        <v/>
      </c>
      <c r="H38" s="57"/>
      <c r="I38" s="52"/>
      <c r="J38" s="53"/>
      <c r="K38" s="54"/>
      <c r="L38" s="55"/>
      <c r="M38" s="42">
        <f t="shared" si="33"/>
        <v>0</v>
      </c>
      <c r="N38" s="42" t="str">
        <f t="shared" si="34"/>
        <v/>
      </c>
      <c r="O38" s="42" t="str">
        <f t="shared" si="35"/>
        <v/>
      </c>
      <c r="P38" s="120"/>
      <c r="Q38" s="89"/>
      <c r="R38" s="89"/>
      <c r="S38" s="89"/>
      <c r="T38" s="89"/>
      <c r="U38" s="89"/>
      <c r="V38" s="89"/>
      <c r="W38" s="89"/>
      <c r="X38" s="89"/>
      <c r="Y38" s="89"/>
      <c r="Z38" s="37"/>
      <c r="AA38" s="131"/>
      <c r="AB38" s="46"/>
      <c r="AC38" s="97"/>
      <c r="AD38" s="42">
        <f t="shared" si="39"/>
        <v>0</v>
      </c>
      <c r="AE38" s="42" t="str">
        <f t="shared" si="40"/>
        <v/>
      </c>
      <c r="AF38" s="42" t="str">
        <f t="shared" si="41"/>
        <v/>
      </c>
      <c r="AG38" s="43"/>
      <c r="AH38" s="143"/>
      <c r="AI38" s="143"/>
    </row>
    <row r="39" spans="1:36" ht="13.8" thickBot="1" x14ac:dyDescent="0.3">
      <c r="A39" s="53"/>
      <c r="B39" s="53"/>
      <c r="C39" s="54"/>
      <c r="D39" s="55"/>
      <c r="E39" s="42">
        <f t="shared" si="30"/>
        <v>0</v>
      </c>
      <c r="F39" s="42" t="str">
        <f t="shared" si="31"/>
        <v/>
      </c>
      <c r="G39" s="42" t="str">
        <f t="shared" si="32"/>
        <v/>
      </c>
      <c r="H39" s="57"/>
      <c r="I39" s="52"/>
      <c r="J39" s="53"/>
      <c r="K39" s="54"/>
      <c r="L39" s="55"/>
      <c r="M39" s="42">
        <f t="shared" si="33"/>
        <v>0</v>
      </c>
      <c r="N39" s="42" t="str">
        <f t="shared" si="34"/>
        <v/>
      </c>
      <c r="O39" s="42" t="str">
        <f t="shared" si="35"/>
        <v/>
      </c>
      <c r="P39" s="120"/>
      <c r="Q39" s="89"/>
      <c r="R39" s="89"/>
      <c r="S39" s="89"/>
      <c r="T39" s="89"/>
      <c r="U39" s="89"/>
      <c r="V39" s="89"/>
      <c r="W39" s="89"/>
      <c r="X39" s="89"/>
      <c r="Y39" s="89"/>
      <c r="Z39" s="37"/>
      <c r="AA39" s="131"/>
      <c r="AB39" s="46"/>
      <c r="AC39" s="97"/>
      <c r="AD39" s="42">
        <f t="shared" si="39"/>
        <v>0</v>
      </c>
      <c r="AE39" s="42" t="str">
        <f t="shared" si="40"/>
        <v/>
      </c>
      <c r="AF39" s="42" t="str">
        <f t="shared" si="41"/>
        <v/>
      </c>
      <c r="AG39" s="47"/>
      <c r="AH39" s="144"/>
      <c r="AI39" s="144"/>
    </row>
    <row r="40" spans="1:36" ht="13.8" thickBot="1" x14ac:dyDescent="0.3">
      <c r="A40" s="53"/>
      <c r="B40" s="53"/>
      <c r="C40" s="54"/>
      <c r="D40" s="55"/>
      <c r="E40" s="42">
        <f t="shared" si="30"/>
        <v>0</v>
      </c>
      <c r="F40" s="42" t="str">
        <f t="shared" si="31"/>
        <v/>
      </c>
      <c r="G40" s="42" t="str">
        <f t="shared" si="32"/>
        <v/>
      </c>
      <c r="H40" s="57"/>
      <c r="I40" s="52"/>
      <c r="J40" s="53"/>
      <c r="K40" s="54"/>
      <c r="L40" s="55"/>
      <c r="M40" s="42">
        <f t="shared" si="33"/>
        <v>0</v>
      </c>
      <c r="N40" s="42" t="str">
        <f t="shared" si="34"/>
        <v/>
      </c>
      <c r="O40" s="42" t="str">
        <f t="shared" si="35"/>
        <v/>
      </c>
      <c r="P40" s="120"/>
      <c r="Q40" s="45"/>
      <c r="R40" s="45"/>
      <c r="S40" s="45"/>
      <c r="T40" s="45"/>
      <c r="U40" s="45"/>
      <c r="V40" s="45"/>
      <c r="W40" s="45"/>
      <c r="X40" s="45"/>
      <c r="Y40" s="45"/>
      <c r="Z40" s="37"/>
      <c r="AA40" s="131"/>
      <c r="AB40" s="46"/>
      <c r="AC40" s="96"/>
      <c r="AD40" s="42">
        <f t="shared" si="39"/>
        <v>0</v>
      </c>
      <c r="AE40" s="42" t="str">
        <f t="shared" si="40"/>
        <v/>
      </c>
      <c r="AF40" s="42" t="str">
        <f t="shared" si="41"/>
        <v/>
      </c>
      <c r="AG40" s="47"/>
      <c r="AH40" s="144"/>
      <c r="AI40" s="144"/>
    </row>
    <row r="41" spans="1:36" ht="13.8" thickBot="1" x14ac:dyDescent="0.3">
      <c r="A41" s="53"/>
      <c r="B41" s="53"/>
      <c r="C41" s="54"/>
      <c r="D41" s="55"/>
      <c r="E41" s="42">
        <f t="shared" si="30"/>
        <v>0</v>
      </c>
      <c r="F41" s="42" t="str">
        <f t="shared" si="31"/>
        <v/>
      </c>
      <c r="G41" s="42" t="str">
        <f t="shared" si="32"/>
        <v/>
      </c>
      <c r="H41" s="57"/>
      <c r="I41" s="52"/>
      <c r="J41" s="53"/>
      <c r="K41" s="54"/>
      <c r="L41" s="55"/>
      <c r="M41" s="42">
        <f t="shared" si="33"/>
        <v>0</v>
      </c>
      <c r="N41" s="42" t="str">
        <f t="shared" si="34"/>
        <v/>
      </c>
      <c r="O41" s="42" t="str">
        <f t="shared" si="35"/>
        <v/>
      </c>
      <c r="P41" s="120"/>
      <c r="Q41" s="45"/>
      <c r="R41" s="45"/>
      <c r="S41" s="45"/>
      <c r="T41" s="45"/>
      <c r="U41" s="45"/>
      <c r="V41" s="45"/>
      <c r="W41" s="45"/>
      <c r="X41" s="45"/>
      <c r="Y41" s="45"/>
      <c r="Z41" s="37"/>
      <c r="AA41" s="131"/>
      <c r="AB41" s="46"/>
      <c r="AC41" s="96"/>
      <c r="AD41" s="42">
        <f t="shared" si="39"/>
        <v>0</v>
      </c>
      <c r="AE41" s="42" t="str">
        <f t="shared" si="40"/>
        <v/>
      </c>
      <c r="AF41" s="42" t="str">
        <f t="shared" si="41"/>
        <v/>
      </c>
      <c r="AG41" s="47"/>
      <c r="AH41" s="144"/>
      <c r="AI41" s="144"/>
    </row>
    <row r="42" spans="1:36" ht="13.8" thickBot="1" x14ac:dyDescent="0.3">
      <c r="A42" s="53"/>
      <c r="B42" s="53"/>
      <c r="C42" s="54"/>
      <c r="D42" s="55"/>
      <c r="E42" s="42">
        <f t="shared" si="30"/>
        <v>0</v>
      </c>
      <c r="F42" s="42" t="str">
        <f t="shared" si="31"/>
        <v/>
      </c>
      <c r="G42" s="42" t="str">
        <f t="shared" si="32"/>
        <v/>
      </c>
      <c r="H42" s="57"/>
      <c r="I42" s="52"/>
      <c r="J42" s="53"/>
      <c r="K42" s="54"/>
      <c r="L42" s="55"/>
      <c r="M42" s="42">
        <f t="shared" si="33"/>
        <v>0</v>
      </c>
      <c r="N42" s="42" t="str">
        <f t="shared" si="34"/>
        <v/>
      </c>
      <c r="O42" s="42" t="str">
        <f t="shared" si="35"/>
        <v/>
      </c>
      <c r="P42" s="120"/>
      <c r="Q42" s="45"/>
      <c r="R42" s="45"/>
      <c r="S42" s="45"/>
      <c r="T42" s="45"/>
      <c r="U42" s="45"/>
      <c r="V42" s="45"/>
      <c r="W42" s="45"/>
      <c r="X42" s="45"/>
      <c r="Y42" s="45"/>
      <c r="Z42" s="37"/>
      <c r="AA42" s="88"/>
      <c r="AB42" s="37"/>
      <c r="AC42" s="37"/>
      <c r="AD42" s="37"/>
      <c r="AE42" s="37"/>
      <c r="AF42" s="37"/>
      <c r="AG42" s="37"/>
      <c r="AH42" s="37"/>
      <c r="AI42" s="37"/>
    </row>
    <row r="43" spans="1:36" x14ac:dyDescent="0.25">
      <c r="A43" s="53"/>
      <c r="B43" s="53"/>
      <c r="C43" s="54"/>
      <c r="D43" s="55"/>
      <c r="E43" s="42">
        <f t="shared" si="30"/>
        <v>0</v>
      </c>
      <c r="F43" s="42" t="str">
        <f t="shared" si="31"/>
        <v/>
      </c>
      <c r="G43" s="42" t="str">
        <f t="shared" si="32"/>
        <v/>
      </c>
      <c r="H43" s="57"/>
      <c r="I43" s="52"/>
      <c r="J43" s="53"/>
      <c r="K43" s="54"/>
      <c r="L43" s="55"/>
      <c r="M43" s="42">
        <f t="shared" si="33"/>
        <v>0</v>
      </c>
      <c r="N43" s="42" t="str">
        <f t="shared" si="34"/>
        <v/>
      </c>
      <c r="O43" s="42" t="str">
        <f t="shared" si="35"/>
        <v/>
      </c>
      <c r="P43" s="120"/>
      <c r="Q43" s="45"/>
      <c r="R43" s="45"/>
      <c r="S43" s="45"/>
      <c r="T43" s="45"/>
      <c r="U43" s="45"/>
      <c r="V43" s="45"/>
      <c r="W43" s="45"/>
      <c r="X43" s="45"/>
      <c r="Y43" s="45"/>
      <c r="Z43" s="37"/>
      <c r="AA43" s="120"/>
      <c r="AB43" s="37"/>
      <c r="AC43" s="37"/>
      <c r="AD43" s="37"/>
      <c r="AE43" s="37"/>
      <c r="AF43" s="37"/>
      <c r="AG43" s="37"/>
      <c r="AH43" s="37"/>
      <c r="AI43" s="37"/>
    </row>
    <row r="44" spans="1:36" x14ac:dyDescent="0.25">
      <c r="A44" s="137"/>
      <c r="B44" s="59"/>
      <c r="C44" s="59"/>
      <c r="D44" s="59"/>
      <c r="E44" s="37"/>
      <c r="F44" s="37"/>
      <c r="G44" s="37"/>
      <c r="H44" s="37"/>
      <c r="I44" s="59"/>
      <c r="J44" s="59"/>
      <c r="K44" s="59"/>
      <c r="L44" s="59"/>
      <c r="M44" s="59"/>
      <c r="N44" s="59"/>
      <c r="O44" s="37"/>
      <c r="P44" s="59"/>
      <c r="Q44" s="45"/>
      <c r="R44" s="45"/>
      <c r="S44" s="45"/>
      <c r="T44" s="45"/>
      <c r="U44" s="45"/>
      <c r="V44" s="45"/>
      <c r="W44" s="45"/>
      <c r="X44" s="45"/>
      <c r="Y44" s="45"/>
      <c r="Z44" s="59"/>
      <c r="AA44" s="37"/>
      <c r="AB44" s="37"/>
      <c r="AC44" s="37"/>
      <c r="AD44" s="37"/>
      <c r="AE44" s="37"/>
      <c r="AF44" s="37"/>
      <c r="AG44" s="37"/>
      <c r="AH44" s="37"/>
      <c r="AI44" s="37"/>
    </row>
    <row r="45" spans="1:36" s="59" customFormat="1" x14ac:dyDescent="0.25">
      <c r="E45" s="37"/>
      <c r="F45" s="37"/>
      <c r="G45" s="37"/>
      <c r="H45" s="37"/>
      <c r="O45" s="37"/>
      <c r="Q45" s="45"/>
      <c r="R45" s="45"/>
      <c r="S45" s="45"/>
      <c r="T45" s="45"/>
      <c r="U45" s="45"/>
      <c r="V45" s="45"/>
      <c r="W45" s="45"/>
      <c r="X45" s="45"/>
      <c r="Y45" s="45"/>
    </row>
    <row r="46" spans="1:36" x14ac:dyDescent="0.25">
      <c r="A46" s="59"/>
      <c r="B46" s="59"/>
      <c r="C46" s="59"/>
      <c r="D46" s="59"/>
      <c r="E46" s="37"/>
      <c r="F46" s="37"/>
      <c r="G46" s="37"/>
      <c r="H46" s="37"/>
      <c r="I46" s="59"/>
      <c r="J46" s="59"/>
      <c r="K46" s="59"/>
      <c r="L46" s="59"/>
      <c r="M46" s="59"/>
      <c r="N46" s="59"/>
      <c r="O46" s="37"/>
      <c r="P46" s="59"/>
      <c r="Q46" s="45"/>
      <c r="R46" s="45"/>
      <c r="S46" s="45"/>
      <c r="T46" s="45"/>
      <c r="U46" s="45"/>
      <c r="V46" s="45"/>
      <c r="W46" s="45"/>
      <c r="X46" s="45"/>
      <c r="Y46" s="45"/>
      <c r="Z46" s="59"/>
      <c r="AA46" s="59"/>
      <c r="AB46" s="59"/>
      <c r="AC46" s="59"/>
      <c r="AD46" s="59"/>
      <c r="AE46" s="59"/>
      <c r="AF46" s="59"/>
      <c r="AH46" s="59"/>
    </row>
    <row r="47" spans="1:36" x14ac:dyDescent="0.25">
      <c r="A47" s="59"/>
      <c r="B47" s="59"/>
      <c r="C47" s="59"/>
      <c r="D47" s="59"/>
      <c r="E47" s="37"/>
      <c r="F47" s="37"/>
      <c r="G47" s="37"/>
      <c r="H47" s="37"/>
      <c r="I47" s="59"/>
      <c r="J47" s="59"/>
      <c r="K47" s="59"/>
      <c r="L47" s="59"/>
      <c r="M47" s="59"/>
      <c r="N47" s="59"/>
      <c r="O47" s="37"/>
      <c r="P47" s="59"/>
      <c r="Q47" s="45"/>
      <c r="R47" s="45"/>
      <c r="S47" s="45"/>
      <c r="T47" s="45"/>
      <c r="U47" s="45"/>
      <c r="V47" s="45"/>
      <c r="W47" s="45"/>
      <c r="X47" s="45"/>
      <c r="Y47" s="45"/>
      <c r="Z47" s="59"/>
      <c r="AA47" s="59"/>
      <c r="AB47" s="59"/>
      <c r="AC47" s="59"/>
      <c r="AD47" s="59"/>
      <c r="AE47" s="59"/>
      <c r="AF47" s="59"/>
      <c r="AH47" s="59"/>
    </row>
    <row r="48" spans="1:36" x14ac:dyDescent="0.25">
      <c r="A48" s="59"/>
      <c r="B48" s="59"/>
      <c r="C48" s="59"/>
      <c r="D48" s="59"/>
      <c r="E48" s="37"/>
      <c r="F48" s="37"/>
      <c r="G48" s="37"/>
      <c r="H48" s="37"/>
      <c r="I48" s="59"/>
      <c r="J48" s="59"/>
      <c r="K48" s="59"/>
      <c r="L48" s="59"/>
      <c r="M48" s="59"/>
      <c r="N48" s="59"/>
      <c r="O48" s="37"/>
      <c r="P48" s="59"/>
      <c r="Q48" s="45"/>
      <c r="R48" s="45"/>
      <c r="S48" s="45"/>
      <c r="T48" s="45"/>
      <c r="U48" s="45"/>
      <c r="V48" s="45"/>
      <c r="W48" s="45"/>
      <c r="X48" s="45"/>
      <c r="Y48" s="45"/>
      <c r="Z48" s="59"/>
      <c r="AA48" s="59"/>
      <c r="AB48" s="59"/>
      <c r="AC48" s="59"/>
      <c r="AD48" s="59"/>
      <c r="AE48" s="59"/>
      <c r="AF48" s="59"/>
      <c r="AH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A49" s="59"/>
      <c r="AB49" s="59"/>
      <c r="AC49" s="59"/>
      <c r="AD49" s="59"/>
      <c r="AE49" s="59"/>
      <c r="AF49" s="59"/>
      <c r="AH49" s="59"/>
    </row>
    <row r="50" spans="1:36" x14ac:dyDescent="0.25">
      <c r="A50" s="59"/>
      <c r="B50" s="59"/>
      <c r="C50" s="59"/>
      <c r="D50" s="59"/>
      <c r="E50" s="37"/>
      <c r="F50" s="37"/>
      <c r="G50" s="37"/>
      <c r="H50" s="37"/>
      <c r="I50" s="59"/>
      <c r="J50" s="59"/>
      <c r="K50" s="59"/>
      <c r="L50" s="59"/>
      <c r="M50" s="59"/>
      <c r="N50" s="59"/>
      <c r="O50" s="37"/>
      <c r="P50" s="59"/>
      <c r="Q50" s="59"/>
      <c r="R50" s="59"/>
      <c r="S50" s="59"/>
      <c r="T50" s="59"/>
      <c r="U50" s="59"/>
      <c r="V50" s="59"/>
      <c r="W50" s="59"/>
      <c r="X50" s="59"/>
      <c r="Y50" s="59"/>
      <c r="Z50" s="59"/>
      <c r="AA50" s="59"/>
      <c r="AB50" s="59"/>
      <c r="AC50" s="59"/>
      <c r="AD50" s="59"/>
      <c r="AE50" s="59"/>
      <c r="AF50" s="59"/>
      <c r="AH50" s="59"/>
    </row>
    <row r="51" spans="1:36" x14ac:dyDescent="0.25">
      <c r="A51" s="59"/>
      <c r="B51" s="59"/>
      <c r="C51" s="59"/>
      <c r="D51" s="59"/>
      <c r="E51" s="37"/>
      <c r="F51" s="37"/>
      <c r="G51" s="37"/>
      <c r="H51" s="37"/>
      <c r="I51" s="59"/>
      <c r="J51" s="59"/>
      <c r="K51" s="59"/>
      <c r="L51" s="59"/>
      <c r="M51" s="59"/>
      <c r="N51" s="59"/>
      <c r="O51" s="37"/>
      <c r="P51" s="59"/>
      <c r="Q51" s="59"/>
      <c r="R51" s="59"/>
      <c r="S51" s="59"/>
      <c r="T51" s="59"/>
      <c r="U51" s="59"/>
      <c r="V51" s="59"/>
      <c r="W51" s="59"/>
      <c r="X51" s="59"/>
      <c r="Y51" s="59"/>
      <c r="Z51" s="59"/>
      <c r="AA51" s="59"/>
      <c r="AB51" s="59"/>
      <c r="AC51" s="59"/>
      <c r="AD51" s="59"/>
      <c r="AE51" s="59"/>
      <c r="AF51" s="59"/>
      <c r="AH51" s="59"/>
    </row>
    <row r="52" spans="1:36" x14ac:dyDescent="0.25">
      <c r="A52" s="59"/>
      <c r="B52" s="59"/>
      <c r="C52" s="59"/>
      <c r="D52" s="59"/>
      <c r="E52" s="37"/>
      <c r="F52" s="37"/>
      <c r="G52" s="37"/>
      <c r="H52" s="37"/>
      <c r="I52" s="59"/>
      <c r="J52" s="59"/>
      <c r="K52" s="59"/>
      <c r="L52" s="59"/>
      <c r="M52" s="59"/>
      <c r="N52" s="59"/>
      <c r="O52" s="37"/>
      <c r="P52" s="59"/>
      <c r="Q52" s="59"/>
      <c r="R52" s="59"/>
      <c r="S52" s="59"/>
      <c r="T52" s="59"/>
      <c r="U52" s="59"/>
      <c r="V52" s="59"/>
      <c r="W52" s="59"/>
      <c r="X52" s="59"/>
      <c r="Y52" s="59"/>
      <c r="Z52" s="59"/>
      <c r="AA52" s="59"/>
      <c r="AB52" s="59"/>
      <c r="AC52" s="59"/>
      <c r="AD52" s="59"/>
      <c r="AE52" s="59"/>
      <c r="AF52" s="59"/>
      <c r="AH52" s="59"/>
      <c r="AJ52" s="113"/>
    </row>
    <row r="53" spans="1:36" x14ac:dyDescent="0.25">
      <c r="A53" s="59"/>
      <c r="B53" s="59"/>
      <c r="C53" s="59"/>
      <c r="D53" s="59"/>
      <c r="E53" s="37"/>
      <c r="F53" s="37"/>
      <c r="G53" s="37"/>
      <c r="H53" s="37"/>
      <c r="I53" s="59"/>
      <c r="J53" s="59"/>
      <c r="K53" s="59"/>
      <c r="L53" s="59"/>
      <c r="M53" s="59"/>
      <c r="N53" s="59"/>
      <c r="O53" s="37"/>
      <c r="P53" s="59"/>
      <c r="Q53" s="59"/>
      <c r="R53" s="59"/>
      <c r="S53" s="59"/>
      <c r="T53" s="59"/>
      <c r="U53" s="59"/>
      <c r="V53" s="59"/>
      <c r="W53" s="59"/>
      <c r="X53" s="59"/>
      <c r="Y53" s="59"/>
      <c r="Z53" s="59"/>
      <c r="AA53" s="59"/>
      <c r="AB53" s="59"/>
      <c r="AC53" s="59"/>
      <c r="AD53" s="59"/>
      <c r="AE53" s="59"/>
      <c r="AF53" s="59"/>
      <c r="AH53" s="59"/>
    </row>
    <row r="54" spans="1:36" x14ac:dyDescent="0.25">
      <c r="A54" s="59"/>
      <c r="B54" s="59"/>
      <c r="C54" s="59"/>
      <c r="D54" s="59"/>
      <c r="E54" s="37"/>
      <c r="F54" s="37"/>
      <c r="G54" s="37"/>
      <c r="H54" s="37"/>
      <c r="I54" s="59"/>
      <c r="J54" s="59"/>
      <c r="K54" s="59"/>
      <c r="L54" s="59"/>
      <c r="M54" s="59"/>
      <c r="N54" s="59"/>
      <c r="O54" s="37"/>
      <c r="P54" s="59"/>
      <c r="Q54" s="59"/>
      <c r="R54" s="59"/>
      <c r="S54" s="59"/>
      <c r="T54" s="59"/>
      <c r="U54" s="59"/>
      <c r="V54" s="59"/>
      <c r="W54" s="59"/>
      <c r="X54" s="59"/>
      <c r="Y54" s="59"/>
      <c r="Z54" s="59"/>
      <c r="AA54" s="59"/>
      <c r="AB54" s="59"/>
      <c r="AC54" s="59"/>
      <c r="AD54" s="59"/>
      <c r="AE54" s="59"/>
      <c r="AF54" s="59"/>
      <c r="AH54" s="59"/>
    </row>
    <row r="55" spans="1:36" x14ac:dyDescent="0.25">
      <c r="A55" s="59"/>
      <c r="B55" s="59"/>
      <c r="C55" s="59"/>
      <c r="D55" s="59"/>
      <c r="E55" s="37"/>
      <c r="F55" s="37"/>
      <c r="G55" s="37"/>
      <c r="H55" s="37"/>
      <c r="I55" s="59"/>
      <c r="J55" s="59"/>
      <c r="K55" s="59"/>
      <c r="L55" s="59"/>
      <c r="M55" s="59"/>
      <c r="N55" s="59"/>
      <c r="O55" s="37"/>
      <c r="P55" s="59"/>
      <c r="Q55" s="59"/>
      <c r="R55" s="59"/>
      <c r="S55" s="59"/>
      <c r="T55" s="59"/>
      <c r="U55" s="59"/>
      <c r="V55" s="59"/>
      <c r="W55" s="59"/>
      <c r="X55" s="59"/>
      <c r="Y55" s="59"/>
      <c r="Z55" s="59"/>
      <c r="AA55" s="59"/>
      <c r="AB55" s="59"/>
      <c r="AC55" s="59"/>
      <c r="AD55" s="59"/>
      <c r="AE55" s="59"/>
      <c r="AF55" s="59"/>
      <c r="AH55" s="59"/>
    </row>
    <row r="56" spans="1:36" x14ac:dyDescent="0.25">
      <c r="A56" s="59"/>
      <c r="B56" s="59"/>
      <c r="C56" s="59"/>
      <c r="D56" s="59"/>
      <c r="E56" s="37"/>
      <c r="F56" s="37"/>
      <c r="G56" s="37"/>
      <c r="H56" s="37"/>
      <c r="I56" s="59"/>
      <c r="J56" s="59"/>
      <c r="K56" s="59"/>
      <c r="L56" s="59"/>
      <c r="M56" s="59"/>
      <c r="N56" s="59"/>
      <c r="O56" s="37"/>
      <c r="P56" s="59"/>
      <c r="Q56" s="59"/>
      <c r="R56" s="59"/>
      <c r="S56" s="59"/>
      <c r="T56" s="59"/>
      <c r="U56" s="59"/>
      <c r="V56" s="59"/>
      <c r="W56" s="59"/>
      <c r="X56" s="59"/>
      <c r="Y56" s="59"/>
      <c r="Z56" s="59"/>
      <c r="AA56" s="59"/>
      <c r="AB56" s="59"/>
      <c r="AC56" s="59"/>
      <c r="AD56" s="59"/>
      <c r="AE56" s="59"/>
      <c r="AF56" s="59"/>
      <c r="AH56" s="59"/>
    </row>
    <row r="57" spans="1:36" x14ac:dyDescent="0.25">
      <c r="A57" s="59"/>
      <c r="B57" s="59"/>
      <c r="C57" s="59"/>
      <c r="D57" s="59"/>
      <c r="E57" s="37"/>
      <c r="F57" s="37"/>
      <c r="G57" s="37"/>
      <c r="H57" s="37"/>
      <c r="I57" s="59"/>
      <c r="J57" s="59"/>
      <c r="K57" s="59"/>
      <c r="L57" s="59"/>
      <c r="M57" s="59"/>
      <c r="N57" s="59"/>
      <c r="O57" s="37"/>
      <c r="P57" s="59"/>
      <c r="Q57" s="59"/>
      <c r="R57" s="59"/>
      <c r="S57" s="59"/>
      <c r="T57" s="59"/>
      <c r="U57" s="59"/>
      <c r="V57" s="59"/>
      <c r="W57" s="59"/>
      <c r="X57" s="59"/>
      <c r="Y57" s="59"/>
      <c r="Z57" s="59"/>
      <c r="AA57" s="59"/>
      <c r="AB57" s="59"/>
      <c r="AC57" s="59"/>
      <c r="AD57" s="59"/>
      <c r="AE57" s="59"/>
      <c r="AF57" s="59"/>
      <c r="AH57" s="59"/>
    </row>
    <row r="58" spans="1:36" x14ac:dyDescent="0.25">
      <c r="A58" s="59"/>
      <c r="B58" s="59"/>
      <c r="C58" s="59"/>
      <c r="D58" s="59"/>
      <c r="E58" s="37"/>
      <c r="F58" s="37"/>
      <c r="G58" s="37"/>
      <c r="H58" s="37"/>
      <c r="I58" s="59"/>
      <c r="J58" s="59"/>
      <c r="K58" s="59"/>
      <c r="L58" s="59"/>
      <c r="M58" s="59"/>
      <c r="N58" s="59"/>
      <c r="O58" s="37"/>
      <c r="P58" s="59"/>
      <c r="Q58" s="59"/>
      <c r="R58" s="59"/>
      <c r="S58" s="59"/>
      <c r="T58" s="59"/>
      <c r="U58" s="59"/>
      <c r="V58" s="59"/>
      <c r="W58" s="59"/>
      <c r="X58" s="59"/>
      <c r="Y58" s="59"/>
      <c r="Z58" s="59"/>
      <c r="AA58" s="59"/>
      <c r="AB58" s="59"/>
      <c r="AC58" s="59"/>
      <c r="AD58" s="59"/>
      <c r="AE58" s="59"/>
      <c r="AF58" s="59"/>
      <c r="AH58" s="59"/>
    </row>
    <row r="59" spans="1:36" x14ac:dyDescent="0.25">
      <c r="A59" s="59"/>
      <c r="B59" s="59"/>
      <c r="C59" s="59"/>
      <c r="D59" s="59"/>
      <c r="E59" s="37"/>
      <c r="F59" s="37"/>
      <c r="G59" s="37"/>
      <c r="H59" s="37"/>
      <c r="I59" s="59"/>
      <c r="J59" s="59"/>
      <c r="K59" s="59"/>
      <c r="L59" s="59"/>
      <c r="M59" s="59"/>
      <c r="N59" s="59"/>
      <c r="O59" s="37"/>
      <c r="P59" s="59"/>
      <c r="Q59" s="59"/>
      <c r="R59" s="59"/>
      <c r="S59" s="59"/>
      <c r="T59" s="59"/>
      <c r="U59" s="59"/>
      <c r="V59" s="59"/>
      <c r="W59" s="59"/>
      <c r="X59" s="59"/>
      <c r="Y59" s="59"/>
      <c r="Z59" s="59"/>
      <c r="AA59" s="59"/>
      <c r="AB59" s="59"/>
      <c r="AC59" s="59"/>
      <c r="AD59" s="59"/>
      <c r="AE59" s="59"/>
      <c r="AF59" s="59"/>
      <c r="AH59" s="59"/>
    </row>
    <row r="60" spans="1:36" x14ac:dyDescent="0.25">
      <c r="A60" s="59"/>
      <c r="B60" s="59"/>
      <c r="C60" s="59"/>
      <c r="D60" s="59"/>
      <c r="E60" s="37"/>
      <c r="F60" s="37"/>
      <c r="G60" s="37"/>
      <c r="H60" s="37"/>
      <c r="I60" s="59"/>
      <c r="J60" s="59"/>
      <c r="K60" s="59"/>
      <c r="L60" s="59"/>
      <c r="M60" s="59"/>
      <c r="N60" s="59"/>
      <c r="O60" s="37"/>
      <c r="P60" s="59"/>
      <c r="Q60" s="59"/>
      <c r="R60" s="59"/>
      <c r="S60" s="59"/>
      <c r="T60" s="59"/>
      <c r="U60" s="59"/>
      <c r="V60" s="59"/>
      <c r="W60" s="59"/>
      <c r="X60" s="59"/>
      <c r="Y60" s="59"/>
      <c r="Z60" s="59"/>
      <c r="AA60" s="59"/>
      <c r="AB60" s="59"/>
      <c r="AC60" s="59"/>
      <c r="AD60" s="59"/>
      <c r="AE60" s="59"/>
      <c r="AF60" s="59"/>
      <c r="AH60" s="59"/>
    </row>
    <row r="61" spans="1:36" x14ac:dyDescent="0.25">
      <c r="A61" s="59"/>
      <c r="B61" s="59"/>
      <c r="C61" s="59"/>
      <c r="D61" s="59"/>
      <c r="E61" s="37"/>
      <c r="F61" s="37"/>
      <c r="G61" s="37"/>
      <c r="H61" s="37"/>
      <c r="I61" s="59"/>
      <c r="J61" s="59"/>
      <c r="K61" s="59"/>
      <c r="L61" s="59"/>
      <c r="M61" s="59"/>
      <c r="N61" s="59"/>
      <c r="O61" s="37"/>
      <c r="P61" s="59"/>
      <c r="Q61" s="59"/>
      <c r="R61" s="59"/>
      <c r="S61" s="59"/>
      <c r="T61" s="59"/>
      <c r="U61" s="59"/>
      <c r="V61" s="59"/>
      <c r="W61" s="59"/>
      <c r="X61" s="59"/>
      <c r="Y61" s="59"/>
      <c r="Z61" s="59"/>
      <c r="AA61" s="59"/>
      <c r="AB61" s="59"/>
      <c r="AC61" s="59"/>
      <c r="AD61" s="59"/>
      <c r="AE61" s="59"/>
      <c r="AF61" s="59"/>
      <c r="AH61" s="59"/>
    </row>
    <row r="62" spans="1:36" x14ac:dyDescent="0.25">
      <c r="A62" s="59"/>
      <c r="B62" s="59"/>
      <c r="C62" s="59"/>
      <c r="D62" s="59"/>
      <c r="E62" s="37"/>
      <c r="F62" s="37"/>
      <c r="G62" s="37"/>
      <c r="H62" s="37"/>
      <c r="I62" s="59"/>
      <c r="J62" s="59"/>
      <c r="K62" s="59"/>
      <c r="L62" s="59"/>
      <c r="M62" s="59"/>
      <c r="N62" s="59"/>
      <c r="O62" s="37"/>
      <c r="P62" s="59"/>
      <c r="Q62" s="59"/>
      <c r="R62" s="59"/>
      <c r="S62" s="59"/>
      <c r="T62" s="59"/>
      <c r="U62" s="59"/>
      <c r="V62" s="59"/>
      <c r="W62" s="59"/>
      <c r="X62" s="59"/>
      <c r="Y62" s="59"/>
      <c r="Z62" s="59"/>
      <c r="AA62" s="59"/>
      <c r="AB62" s="59"/>
      <c r="AC62" s="59"/>
      <c r="AD62" s="59"/>
      <c r="AE62" s="59"/>
      <c r="AF62" s="59"/>
      <c r="AH62" s="59"/>
    </row>
    <row r="63" spans="1:36" x14ac:dyDescent="0.25">
      <c r="A63" s="59"/>
      <c r="B63" s="59"/>
      <c r="C63" s="59"/>
      <c r="D63" s="59"/>
      <c r="E63" s="37"/>
      <c r="F63" s="37"/>
      <c r="G63" s="37"/>
      <c r="H63" s="37"/>
      <c r="I63" s="59"/>
      <c r="J63" s="59"/>
      <c r="K63" s="59"/>
      <c r="L63" s="59"/>
      <c r="M63" s="59"/>
      <c r="N63" s="59"/>
      <c r="O63" s="37"/>
      <c r="P63" s="59"/>
      <c r="Q63" s="59"/>
      <c r="R63" s="59"/>
      <c r="S63" s="59"/>
      <c r="T63" s="59"/>
      <c r="U63" s="59"/>
      <c r="V63" s="59"/>
      <c r="W63" s="59"/>
      <c r="X63" s="59"/>
      <c r="Y63" s="59"/>
      <c r="Z63" s="59"/>
      <c r="AA63" s="59"/>
      <c r="AB63" s="59"/>
      <c r="AC63" s="59"/>
      <c r="AD63" s="59"/>
      <c r="AE63" s="59"/>
      <c r="AF63" s="59"/>
      <c r="AH63" s="59"/>
    </row>
    <row r="64" spans="1:36" x14ac:dyDescent="0.25">
      <c r="A64" s="59"/>
      <c r="B64" s="59"/>
      <c r="C64" s="59"/>
      <c r="D64" s="59"/>
      <c r="E64" s="37"/>
      <c r="F64" s="37"/>
      <c r="G64" s="37"/>
      <c r="H64" s="37"/>
      <c r="I64" s="59"/>
      <c r="J64" s="59"/>
      <c r="K64" s="59"/>
      <c r="L64" s="59"/>
      <c r="M64" s="59"/>
      <c r="N64" s="59"/>
      <c r="O64" s="37"/>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7"/>
      <c r="F65" s="37"/>
      <c r="G65" s="37"/>
      <c r="H65" s="37"/>
      <c r="I65" s="59"/>
      <c r="J65" s="59"/>
      <c r="K65" s="59"/>
      <c r="L65" s="59"/>
      <c r="M65" s="59"/>
      <c r="N65" s="59"/>
      <c r="O65" s="37"/>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7"/>
      <c r="F66" s="37"/>
      <c r="G66" s="37"/>
      <c r="H66" s="37"/>
      <c r="I66" s="59"/>
      <c r="J66" s="59"/>
      <c r="K66" s="59"/>
      <c r="L66" s="59"/>
      <c r="M66" s="59"/>
      <c r="N66" s="59"/>
      <c r="O66" s="37"/>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7"/>
      <c r="F67" s="37"/>
      <c r="G67" s="37"/>
      <c r="H67" s="37"/>
      <c r="I67" s="59"/>
      <c r="J67" s="59"/>
      <c r="K67" s="59"/>
      <c r="L67" s="59"/>
      <c r="M67" s="59"/>
      <c r="N67" s="59"/>
      <c r="O67" s="37"/>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7"/>
      <c r="F68" s="37"/>
      <c r="G68" s="37"/>
      <c r="H68" s="37"/>
      <c r="I68" s="59"/>
      <c r="J68" s="59"/>
      <c r="K68" s="59"/>
      <c r="L68" s="59"/>
      <c r="M68" s="59"/>
      <c r="N68" s="59"/>
      <c r="O68" s="37"/>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7"/>
      <c r="F69" s="37"/>
      <c r="G69" s="37"/>
      <c r="H69" s="37"/>
      <c r="I69" s="59"/>
      <c r="J69" s="59"/>
      <c r="K69" s="59"/>
      <c r="L69" s="59"/>
      <c r="M69" s="59"/>
      <c r="N69" s="59"/>
      <c r="O69" s="37"/>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7"/>
      <c r="F70" s="37"/>
      <c r="G70" s="37"/>
      <c r="H70" s="37"/>
      <c r="I70" s="59"/>
      <c r="J70" s="59"/>
      <c r="K70" s="59"/>
      <c r="L70" s="59"/>
      <c r="M70" s="59"/>
      <c r="N70" s="59"/>
      <c r="O70" s="37"/>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7"/>
      <c r="F71" s="37"/>
      <c r="G71" s="37"/>
      <c r="H71" s="37"/>
      <c r="I71" s="59"/>
      <c r="J71" s="59"/>
      <c r="K71" s="59"/>
      <c r="L71" s="59"/>
      <c r="M71" s="59"/>
      <c r="N71" s="59"/>
      <c r="O71" s="37"/>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7"/>
      <c r="F72" s="37"/>
      <c r="G72" s="37"/>
      <c r="H72" s="37"/>
      <c r="I72" s="59"/>
      <c r="J72" s="59"/>
      <c r="K72" s="59"/>
      <c r="L72" s="59"/>
      <c r="M72" s="59"/>
      <c r="N72" s="59"/>
      <c r="O72" s="37"/>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7"/>
      <c r="F73" s="37"/>
      <c r="G73" s="37"/>
      <c r="H73" s="37"/>
      <c r="I73" s="59"/>
      <c r="J73" s="59"/>
      <c r="K73" s="59"/>
      <c r="L73" s="59"/>
      <c r="M73" s="59"/>
      <c r="N73" s="59"/>
      <c r="O73" s="37"/>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7"/>
      <c r="F74" s="37"/>
      <c r="G74" s="37"/>
      <c r="H74" s="37"/>
      <c r="I74" s="59"/>
      <c r="J74" s="59"/>
      <c r="K74" s="59"/>
      <c r="L74" s="59"/>
      <c r="M74" s="59"/>
      <c r="N74" s="59"/>
      <c r="O74" s="37"/>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7"/>
      <c r="F75" s="37"/>
      <c r="G75" s="37"/>
      <c r="H75" s="37"/>
      <c r="I75" s="59"/>
      <c r="J75" s="59"/>
      <c r="K75" s="59"/>
      <c r="L75" s="59"/>
      <c r="M75" s="59"/>
      <c r="N75" s="59"/>
      <c r="O75" s="37"/>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7"/>
      <c r="F76" s="37"/>
      <c r="G76" s="37"/>
      <c r="H76" s="37"/>
      <c r="I76" s="59"/>
      <c r="J76" s="59"/>
      <c r="K76" s="59"/>
      <c r="L76" s="59"/>
      <c r="M76" s="59"/>
      <c r="N76" s="59"/>
      <c r="O76" s="37"/>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7"/>
      <c r="F77" s="37"/>
      <c r="G77" s="37"/>
      <c r="H77" s="37"/>
      <c r="I77" s="59"/>
      <c r="J77" s="59"/>
      <c r="K77" s="59"/>
      <c r="L77" s="59"/>
      <c r="M77" s="59"/>
      <c r="N77" s="59"/>
      <c r="O77" s="37"/>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7"/>
      <c r="F78" s="37"/>
      <c r="G78" s="37"/>
      <c r="H78" s="37"/>
      <c r="I78" s="59"/>
      <c r="J78" s="59"/>
      <c r="K78" s="59"/>
      <c r="L78" s="59"/>
      <c r="M78" s="59"/>
      <c r="N78" s="59"/>
      <c r="O78" s="37"/>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7"/>
      <c r="F79" s="37"/>
      <c r="G79" s="37"/>
      <c r="H79" s="37"/>
      <c r="I79" s="59"/>
      <c r="J79" s="59"/>
      <c r="K79" s="59"/>
      <c r="L79" s="59"/>
      <c r="M79" s="59"/>
      <c r="N79" s="59"/>
      <c r="O79" s="37"/>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7"/>
      <c r="F80" s="37"/>
      <c r="G80" s="37"/>
      <c r="H80" s="37"/>
      <c r="I80" s="59"/>
      <c r="J80" s="59"/>
      <c r="K80" s="59"/>
      <c r="L80" s="59"/>
      <c r="M80" s="59"/>
      <c r="N80" s="59"/>
      <c r="O80" s="37"/>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7"/>
      <c r="F81" s="37"/>
      <c r="G81" s="37"/>
      <c r="H81" s="37"/>
      <c r="I81" s="59"/>
      <c r="J81" s="59"/>
      <c r="K81" s="59"/>
      <c r="L81" s="59"/>
      <c r="M81" s="59"/>
      <c r="N81" s="59"/>
      <c r="O81" s="37"/>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7"/>
      <c r="F82" s="37"/>
      <c r="G82" s="37"/>
      <c r="H82" s="37"/>
      <c r="I82" s="59"/>
      <c r="J82" s="59"/>
      <c r="K82" s="59"/>
      <c r="L82" s="59"/>
      <c r="M82" s="59"/>
      <c r="N82" s="59"/>
      <c r="O82" s="37"/>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7"/>
      <c r="F83" s="37"/>
      <c r="G83" s="37"/>
      <c r="H83" s="37"/>
      <c r="I83" s="59"/>
      <c r="J83" s="59"/>
      <c r="K83" s="59"/>
      <c r="L83" s="59"/>
      <c r="M83" s="59"/>
      <c r="N83" s="59"/>
      <c r="O83" s="37"/>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7"/>
      <c r="F84" s="37"/>
      <c r="G84" s="37"/>
      <c r="H84" s="37"/>
      <c r="I84" s="59"/>
      <c r="J84" s="59"/>
      <c r="K84" s="59"/>
      <c r="L84" s="59"/>
      <c r="M84" s="59"/>
      <c r="N84" s="59"/>
      <c r="O84" s="37"/>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7"/>
      <c r="F85" s="37"/>
      <c r="G85" s="37"/>
      <c r="H85" s="37"/>
      <c r="I85" s="59"/>
      <c r="J85" s="59"/>
      <c r="K85" s="59"/>
      <c r="L85" s="59"/>
      <c r="M85" s="59"/>
      <c r="N85" s="59"/>
      <c r="O85" s="37"/>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7"/>
      <c r="F86" s="37"/>
      <c r="G86" s="37"/>
      <c r="H86" s="37"/>
      <c r="I86" s="59"/>
      <c r="J86" s="59"/>
      <c r="K86" s="59"/>
      <c r="L86" s="59"/>
      <c r="M86" s="59"/>
      <c r="N86" s="59"/>
      <c r="O86" s="37"/>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7"/>
      <c r="F87" s="37"/>
      <c r="G87" s="37"/>
      <c r="H87" s="37"/>
      <c r="I87" s="59"/>
      <c r="J87" s="59"/>
      <c r="K87" s="59"/>
      <c r="L87" s="59"/>
      <c r="M87" s="59"/>
      <c r="N87" s="59"/>
      <c r="O87" s="37"/>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7"/>
      <c r="F88" s="37"/>
      <c r="G88" s="37"/>
      <c r="H88" s="37"/>
      <c r="I88" s="59"/>
      <c r="J88" s="59"/>
      <c r="K88" s="59"/>
      <c r="L88" s="59"/>
      <c r="M88" s="59"/>
      <c r="N88" s="59"/>
      <c r="O88" s="37"/>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7"/>
      <c r="F89" s="37"/>
      <c r="G89" s="37"/>
      <c r="H89" s="37"/>
      <c r="I89" s="59"/>
      <c r="J89" s="59"/>
      <c r="K89" s="59"/>
      <c r="L89" s="59"/>
      <c r="M89" s="59"/>
      <c r="N89" s="59"/>
      <c r="O89" s="37"/>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7"/>
      <c r="F90" s="37"/>
      <c r="G90" s="37"/>
      <c r="H90" s="37"/>
      <c r="I90" s="59"/>
      <c r="J90" s="59"/>
      <c r="K90" s="59"/>
      <c r="L90" s="59"/>
      <c r="M90" s="59"/>
      <c r="N90" s="59"/>
      <c r="O90" s="37"/>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7"/>
      <c r="F91" s="37"/>
      <c r="G91" s="37"/>
      <c r="H91" s="37"/>
      <c r="I91" s="59"/>
      <c r="J91" s="59"/>
      <c r="K91" s="59"/>
      <c r="L91" s="59"/>
      <c r="M91" s="59"/>
      <c r="N91" s="59"/>
      <c r="O91" s="37"/>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7"/>
      <c r="F92" s="37"/>
      <c r="G92" s="37"/>
      <c r="H92" s="37"/>
      <c r="I92" s="59"/>
      <c r="J92" s="59"/>
      <c r="K92" s="59"/>
      <c r="L92" s="59"/>
      <c r="M92" s="59"/>
      <c r="N92" s="59"/>
      <c r="O92" s="37"/>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7"/>
      <c r="F93" s="37"/>
      <c r="G93" s="37"/>
      <c r="H93" s="37"/>
      <c r="I93" s="59"/>
      <c r="J93" s="59"/>
      <c r="K93" s="59"/>
      <c r="L93" s="59"/>
      <c r="M93" s="59"/>
      <c r="N93" s="59"/>
      <c r="O93" s="37"/>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7"/>
      <c r="F94" s="37"/>
      <c r="G94" s="37"/>
      <c r="H94" s="37"/>
      <c r="I94" s="59"/>
      <c r="J94" s="59"/>
      <c r="K94" s="59"/>
      <c r="L94" s="59"/>
      <c r="M94" s="59"/>
      <c r="N94" s="59"/>
      <c r="O94" s="37"/>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7"/>
      <c r="F95" s="37"/>
      <c r="G95" s="37"/>
      <c r="H95" s="37"/>
      <c r="I95" s="59"/>
      <c r="J95" s="59"/>
      <c r="K95" s="59"/>
      <c r="L95" s="59"/>
      <c r="M95" s="59"/>
      <c r="N95" s="59"/>
      <c r="O95" s="37"/>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7"/>
      <c r="F96" s="37"/>
      <c r="G96" s="37"/>
      <c r="H96" s="37"/>
      <c r="I96" s="59"/>
      <c r="J96" s="59"/>
      <c r="K96" s="59"/>
      <c r="L96" s="59"/>
      <c r="M96" s="59"/>
      <c r="N96" s="59"/>
      <c r="O96" s="37"/>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7"/>
      <c r="F97" s="37"/>
      <c r="G97" s="37"/>
      <c r="H97" s="37"/>
      <c r="I97" s="59"/>
      <c r="J97" s="59"/>
      <c r="K97" s="59"/>
      <c r="L97" s="59"/>
      <c r="M97" s="59"/>
      <c r="N97" s="59"/>
      <c r="O97" s="37"/>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7"/>
      <c r="F98" s="37"/>
      <c r="G98" s="37"/>
      <c r="H98" s="37"/>
      <c r="I98" s="59"/>
      <c r="J98" s="59"/>
      <c r="K98" s="59"/>
      <c r="L98" s="59"/>
      <c r="M98" s="59"/>
      <c r="N98" s="59"/>
      <c r="O98" s="37"/>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7"/>
      <c r="F99" s="37"/>
      <c r="G99" s="37"/>
      <c r="H99" s="37"/>
      <c r="I99" s="59"/>
      <c r="J99" s="59"/>
      <c r="K99" s="59"/>
      <c r="L99" s="59"/>
      <c r="M99" s="59"/>
      <c r="N99" s="59"/>
      <c r="O99" s="37"/>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7"/>
      <c r="F100" s="37"/>
      <c r="G100" s="37"/>
      <c r="H100" s="37"/>
      <c r="I100" s="59"/>
      <c r="J100" s="59"/>
      <c r="K100" s="59"/>
      <c r="L100" s="59"/>
      <c r="M100" s="59"/>
      <c r="N100" s="59"/>
      <c r="O100" s="37"/>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7"/>
      <c r="F101" s="37"/>
      <c r="G101" s="37"/>
      <c r="H101" s="37"/>
      <c r="I101" s="59"/>
      <c r="J101" s="59"/>
      <c r="K101" s="59"/>
      <c r="L101" s="59"/>
      <c r="M101" s="59"/>
      <c r="N101" s="59"/>
      <c r="O101" s="37"/>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7"/>
      <c r="F102" s="37"/>
      <c r="G102" s="37"/>
      <c r="H102" s="37"/>
      <c r="I102" s="59"/>
      <c r="J102" s="59"/>
      <c r="K102" s="59"/>
      <c r="L102" s="59"/>
      <c r="M102" s="59"/>
      <c r="N102" s="59"/>
      <c r="O102" s="37"/>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7"/>
      <c r="F103" s="37"/>
      <c r="G103" s="37"/>
      <c r="H103" s="37"/>
      <c r="I103" s="59"/>
      <c r="J103" s="59"/>
      <c r="K103" s="59"/>
      <c r="L103" s="59"/>
      <c r="M103" s="59"/>
      <c r="N103" s="59"/>
      <c r="O103" s="37"/>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7"/>
      <c r="F104" s="37"/>
      <c r="G104" s="37"/>
      <c r="H104" s="37"/>
      <c r="I104" s="59"/>
      <c r="J104" s="59"/>
      <c r="K104" s="59"/>
      <c r="L104" s="59"/>
      <c r="M104" s="59"/>
      <c r="N104" s="59"/>
      <c r="O104" s="37"/>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7"/>
      <c r="F105" s="37"/>
      <c r="G105" s="37"/>
      <c r="H105" s="37"/>
      <c r="I105" s="59"/>
      <c r="J105" s="59"/>
      <c r="K105" s="59"/>
      <c r="L105" s="59"/>
      <c r="M105" s="59"/>
      <c r="N105" s="59"/>
      <c r="O105" s="37"/>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7"/>
      <c r="F106" s="37"/>
      <c r="G106" s="37"/>
      <c r="H106" s="37"/>
      <c r="I106" s="59"/>
      <c r="J106" s="59"/>
      <c r="K106" s="59"/>
      <c r="L106" s="59"/>
      <c r="M106" s="59"/>
      <c r="N106" s="59"/>
      <c r="O106" s="37"/>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7"/>
      <c r="F107" s="37"/>
      <c r="G107" s="37"/>
      <c r="H107" s="37"/>
      <c r="I107" s="59"/>
      <c r="J107" s="59"/>
      <c r="K107" s="59"/>
      <c r="L107" s="59"/>
      <c r="M107" s="59"/>
      <c r="N107" s="59"/>
      <c r="O107" s="37"/>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7"/>
      <c r="F108" s="37"/>
      <c r="G108" s="37"/>
      <c r="H108" s="37"/>
      <c r="I108" s="59"/>
      <c r="J108" s="59"/>
      <c r="K108" s="59"/>
      <c r="L108" s="59"/>
      <c r="M108" s="59"/>
      <c r="N108" s="59"/>
      <c r="O108" s="37"/>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7"/>
      <c r="F109" s="37"/>
      <c r="G109" s="37"/>
      <c r="H109" s="37"/>
      <c r="I109" s="59"/>
      <c r="J109" s="59"/>
      <c r="K109" s="59"/>
      <c r="L109" s="59"/>
      <c r="M109" s="59"/>
      <c r="N109" s="59"/>
      <c r="O109" s="37"/>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7"/>
      <c r="F110" s="37"/>
      <c r="G110" s="37"/>
      <c r="H110" s="37"/>
      <c r="I110" s="59"/>
      <c r="J110" s="59"/>
      <c r="K110" s="59"/>
      <c r="L110" s="59"/>
      <c r="M110" s="59"/>
      <c r="N110" s="59"/>
      <c r="O110" s="37"/>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7"/>
      <c r="F111" s="37"/>
      <c r="G111" s="37"/>
      <c r="H111" s="37"/>
      <c r="I111" s="59"/>
      <c r="J111" s="59"/>
      <c r="K111" s="59"/>
      <c r="L111" s="59"/>
      <c r="M111" s="59"/>
      <c r="N111" s="59"/>
      <c r="O111" s="37"/>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7"/>
      <c r="F112" s="37"/>
      <c r="G112" s="37"/>
      <c r="H112" s="37"/>
      <c r="I112" s="59"/>
      <c r="J112" s="59"/>
      <c r="K112" s="59"/>
      <c r="L112" s="59"/>
      <c r="M112" s="59"/>
      <c r="N112" s="59"/>
      <c r="O112" s="37"/>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7"/>
      <c r="F113" s="37"/>
      <c r="G113" s="37"/>
      <c r="H113" s="37"/>
      <c r="I113" s="59"/>
      <c r="J113" s="59"/>
      <c r="K113" s="59"/>
      <c r="L113" s="59"/>
      <c r="M113" s="59"/>
      <c r="N113" s="59"/>
      <c r="O113" s="37"/>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7"/>
      <c r="F114" s="37"/>
      <c r="G114" s="37"/>
      <c r="H114" s="37"/>
      <c r="I114" s="59"/>
      <c r="J114" s="59"/>
      <c r="K114" s="59"/>
      <c r="L114" s="59"/>
      <c r="M114" s="59"/>
      <c r="N114" s="59"/>
      <c r="O114" s="37"/>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7"/>
      <c r="F115" s="37"/>
      <c r="G115" s="37"/>
      <c r="H115" s="37"/>
      <c r="I115" s="59"/>
      <c r="J115" s="59"/>
      <c r="K115" s="59"/>
      <c r="L115" s="59"/>
      <c r="M115" s="59"/>
      <c r="N115" s="59"/>
      <c r="O115" s="37"/>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7"/>
      <c r="F116" s="37"/>
      <c r="G116" s="37"/>
      <c r="H116" s="37"/>
      <c r="I116" s="59"/>
      <c r="J116" s="59"/>
      <c r="K116" s="59"/>
      <c r="L116" s="59"/>
      <c r="M116" s="59"/>
      <c r="N116" s="59"/>
      <c r="O116" s="37"/>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7"/>
      <c r="F117" s="37"/>
      <c r="G117" s="37"/>
      <c r="H117" s="37"/>
      <c r="I117" s="59"/>
      <c r="J117" s="59"/>
      <c r="K117" s="59"/>
      <c r="L117" s="59"/>
      <c r="M117" s="59"/>
      <c r="N117" s="59"/>
      <c r="O117" s="37"/>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7"/>
      <c r="F118" s="37"/>
      <c r="G118" s="37"/>
      <c r="H118" s="37"/>
      <c r="I118" s="59"/>
      <c r="J118" s="59"/>
      <c r="K118" s="59"/>
      <c r="L118" s="59"/>
      <c r="M118" s="59"/>
      <c r="N118" s="59"/>
      <c r="O118" s="37"/>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7"/>
      <c r="F119" s="37"/>
      <c r="G119" s="37"/>
      <c r="H119" s="37"/>
      <c r="I119" s="59"/>
      <c r="J119" s="59"/>
      <c r="K119" s="59"/>
      <c r="L119" s="59"/>
      <c r="M119" s="59"/>
      <c r="N119" s="59"/>
      <c r="O119" s="37"/>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7"/>
      <c r="F120" s="37"/>
      <c r="G120" s="37"/>
      <c r="H120" s="37"/>
      <c r="I120" s="59"/>
      <c r="J120" s="59"/>
      <c r="K120" s="59"/>
      <c r="L120" s="59"/>
      <c r="M120" s="59"/>
      <c r="N120" s="59"/>
      <c r="O120" s="37"/>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7"/>
      <c r="F121" s="37"/>
      <c r="G121" s="37"/>
      <c r="H121" s="37"/>
      <c r="I121" s="59"/>
      <c r="J121" s="59"/>
      <c r="K121" s="59"/>
      <c r="L121" s="59"/>
      <c r="M121" s="59"/>
      <c r="N121" s="59"/>
      <c r="O121" s="37"/>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7"/>
      <c r="F122" s="37"/>
      <c r="G122" s="37"/>
      <c r="H122" s="37"/>
      <c r="I122" s="59"/>
      <c r="J122" s="59"/>
      <c r="K122" s="59"/>
      <c r="L122" s="59"/>
      <c r="M122" s="59"/>
      <c r="N122" s="59"/>
      <c r="O122" s="37"/>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7"/>
      <c r="F123" s="37"/>
      <c r="G123" s="37"/>
      <c r="H123" s="37"/>
      <c r="I123" s="59"/>
      <c r="J123" s="59"/>
      <c r="K123" s="59"/>
      <c r="L123" s="59"/>
      <c r="M123" s="59"/>
      <c r="N123" s="59"/>
      <c r="O123" s="37"/>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7"/>
      <c r="F124" s="37"/>
      <c r="G124" s="37"/>
      <c r="H124" s="37"/>
      <c r="I124" s="59"/>
      <c r="J124" s="59"/>
      <c r="K124" s="59"/>
      <c r="L124" s="59"/>
      <c r="M124" s="59"/>
      <c r="N124" s="59"/>
      <c r="O124" s="37"/>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7"/>
      <c r="F125" s="37"/>
      <c r="G125" s="37"/>
      <c r="H125" s="37"/>
      <c r="I125" s="59"/>
      <c r="J125" s="59"/>
      <c r="K125" s="59"/>
      <c r="L125" s="59"/>
      <c r="M125" s="59"/>
      <c r="N125" s="59"/>
      <c r="O125" s="37"/>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7"/>
      <c r="F126" s="37"/>
      <c r="G126" s="37"/>
      <c r="H126" s="37"/>
      <c r="I126" s="59"/>
      <c r="J126" s="59"/>
      <c r="K126" s="59"/>
      <c r="L126" s="59"/>
      <c r="M126" s="59"/>
      <c r="N126" s="59"/>
      <c r="O126" s="37"/>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7"/>
      <c r="F127" s="37"/>
      <c r="G127" s="37"/>
      <c r="H127" s="37"/>
      <c r="I127" s="59"/>
      <c r="J127" s="59"/>
      <c r="K127" s="59"/>
      <c r="L127" s="59"/>
      <c r="M127" s="59"/>
      <c r="N127" s="59"/>
      <c r="O127" s="37"/>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7"/>
      <c r="F128" s="37"/>
      <c r="G128" s="37"/>
      <c r="H128" s="37"/>
      <c r="I128" s="59"/>
      <c r="J128" s="59"/>
      <c r="K128" s="59"/>
      <c r="L128" s="59"/>
      <c r="M128" s="59"/>
      <c r="N128" s="59"/>
      <c r="O128" s="37"/>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7"/>
      <c r="F129" s="37"/>
      <c r="G129" s="37"/>
      <c r="H129" s="37"/>
      <c r="I129" s="59"/>
      <c r="J129" s="59"/>
      <c r="K129" s="59"/>
      <c r="L129" s="59"/>
      <c r="M129" s="59"/>
      <c r="N129" s="59"/>
      <c r="O129" s="37"/>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7"/>
      <c r="F130" s="37"/>
      <c r="G130" s="37"/>
      <c r="H130" s="37"/>
      <c r="I130" s="59"/>
      <c r="J130" s="59"/>
      <c r="K130" s="59"/>
      <c r="L130" s="59"/>
      <c r="M130" s="59"/>
      <c r="N130" s="59"/>
      <c r="O130" s="37"/>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7"/>
      <c r="F131" s="37"/>
      <c r="G131" s="37"/>
      <c r="H131" s="37"/>
      <c r="I131" s="59"/>
      <c r="J131" s="59"/>
      <c r="K131" s="59"/>
      <c r="L131" s="59"/>
      <c r="M131" s="59"/>
      <c r="N131" s="59"/>
      <c r="O131" s="37"/>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7"/>
      <c r="F132" s="37"/>
      <c r="G132" s="37"/>
      <c r="H132" s="37"/>
      <c r="I132" s="59"/>
      <c r="J132" s="59"/>
      <c r="K132" s="59"/>
      <c r="L132" s="59"/>
      <c r="M132" s="59"/>
      <c r="N132" s="59"/>
      <c r="O132" s="37"/>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7"/>
      <c r="F133" s="37"/>
      <c r="G133" s="37"/>
      <c r="H133" s="37"/>
      <c r="I133" s="59"/>
      <c r="J133" s="59"/>
      <c r="K133" s="59"/>
      <c r="L133" s="59"/>
      <c r="M133" s="59"/>
      <c r="N133" s="59"/>
      <c r="O133" s="37"/>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7"/>
      <c r="F134" s="37"/>
      <c r="G134" s="37"/>
      <c r="H134" s="37"/>
      <c r="I134" s="59"/>
      <c r="J134" s="59"/>
      <c r="K134" s="59"/>
      <c r="L134" s="59"/>
      <c r="M134" s="59"/>
      <c r="N134" s="59"/>
      <c r="O134" s="37"/>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7"/>
      <c r="F135" s="37"/>
      <c r="G135" s="37"/>
      <c r="H135" s="37"/>
      <c r="I135" s="59"/>
      <c r="J135" s="59"/>
      <c r="K135" s="59"/>
      <c r="L135" s="59"/>
      <c r="M135" s="59"/>
      <c r="N135" s="59"/>
      <c r="O135" s="37"/>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7"/>
      <c r="F136" s="37"/>
      <c r="G136" s="37"/>
      <c r="H136" s="37"/>
      <c r="I136" s="59"/>
      <c r="J136" s="59"/>
      <c r="K136" s="59"/>
      <c r="L136" s="59"/>
      <c r="M136" s="59"/>
      <c r="N136" s="59"/>
      <c r="O136" s="37"/>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7"/>
      <c r="F137" s="37"/>
      <c r="G137" s="37"/>
      <c r="H137" s="37"/>
      <c r="I137" s="59"/>
      <c r="J137" s="59"/>
      <c r="K137" s="59"/>
      <c r="L137" s="59"/>
      <c r="M137" s="59"/>
      <c r="N137" s="59"/>
      <c r="O137" s="37"/>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7"/>
      <c r="F138" s="37"/>
      <c r="G138" s="37"/>
      <c r="H138" s="37"/>
      <c r="I138" s="59"/>
      <c r="J138" s="59"/>
      <c r="K138" s="59"/>
      <c r="L138" s="59"/>
      <c r="M138" s="59"/>
      <c r="N138" s="59"/>
      <c r="O138" s="37"/>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7"/>
      <c r="F139" s="37"/>
      <c r="G139" s="37"/>
      <c r="H139" s="37"/>
      <c r="I139" s="59"/>
      <c r="J139" s="59"/>
      <c r="K139" s="59"/>
      <c r="L139" s="59"/>
      <c r="M139" s="59"/>
      <c r="N139" s="59"/>
      <c r="O139" s="37"/>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7"/>
      <c r="F140" s="37"/>
      <c r="G140" s="37"/>
      <c r="H140" s="37"/>
      <c r="I140" s="59"/>
      <c r="J140" s="59"/>
      <c r="K140" s="59"/>
      <c r="L140" s="59"/>
      <c r="M140" s="59"/>
      <c r="N140" s="59"/>
      <c r="O140" s="37"/>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7"/>
      <c r="F141" s="37"/>
      <c r="G141" s="37"/>
      <c r="H141" s="37"/>
      <c r="I141" s="59"/>
      <c r="J141" s="59"/>
      <c r="K141" s="59"/>
      <c r="L141" s="59"/>
      <c r="M141" s="59"/>
      <c r="N141" s="59"/>
      <c r="O141" s="37"/>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7"/>
      <c r="F142" s="37"/>
      <c r="G142" s="37"/>
      <c r="H142" s="37"/>
      <c r="I142" s="59"/>
      <c r="J142" s="59"/>
      <c r="K142" s="59"/>
      <c r="L142" s="59"/>
      <c r="M142" s="59"/>
      <c r="N142" s="59"/>
      <c r="O142" s="37"/>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7"/>
      <c r="F143" s="37"/>
      <c r="G143" s="37"/>
      <c r="H143" s="37"/>
      <c r="I143" s="59"/>
      <c r="J143" s="59"/>
      <c r="K143" s="59"/>
      <c r="L143" s="59"/>
      <c r="M143" s="59"/>
      <c r="N143" s="59"/>
      <c r="O143" s="37"/>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7"/>
      <c r="F144" s="37"/>
      <c r="G144" s="37"/>
      <c r="H144" s="37"/>
      <c r="I144" s="59"/>
      <c r="J144" s="59"/>
      <c r="K144" s="59"/>
      <c r="L144" s="59"/>
      <c r="M144" s="59"/>
      <c r="N144" s="59"/>
      <c r="O144" s="37"/>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7"/>
      <c r="F145" s="37"/>
      <c r="G145" s="37"/>
      <c r="H145" s="37"/>
      <c r="I145" s="59"/>
      <c r="J145" s="59"/>
      <c r="K145" s="59"/>
      <c r="L145" s="59"/>
      <c r="M145" s="59"/>
      <c r="N145" s="59"/>
      <c r="O145" s="37"/>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7"/>
      <c r="F146" s="37"/>
      <c r="G146" s="37"/>
      <c r="H146" s="37"/>
      <c r="I146" s="59"/>
      <c r="J146" s="59"/>
      <c r="K146" s="59"/>
      <c r="L146" s="59"/>
      <c r="M146" s="59"/>
      <c r="N146" s="59"/>
      <c r="O146" s="37"/>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7"/>
      <c r="F147" s="37"/>
      <c r="G147" s="37"/>
      <c r="H147" s="37"/>
      <c r="I147" s="59"/>
      <c r="J147" s="59"/>
      <c r="K147" s="59"/>
      <c r="L147" s="59"/>
      <c r="M147" s="59"/>
      <c r="N147" s="59"/>
      <c r="O147" s="37"/>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7"/>
      <c r="F148" s="37"/>
      <c r="G148" s="37"/>
      <c r="H148" s="37"/>
      <c r="I148" s="59"/>
      <c r="J148" s="59"/>
      <c r="K148" s="59"/>
      <c r="L148" s="59"/>
      <c r="M148" s="59"/>
      <c r="N148" s="59"/>
      <c r="O148" s="37"/>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7"/>
      <c r="F149" s="37"/>
      <c r="G149" s="37"/>
      <c r="H149" s="37"/>
      <c r="I149" s="59"/>
      <c r="J149" s="59"/>
      <c r="K149" s="59"/>
      <c r="L149" s="59"/>
      <c r="M149" s="59"/>
      <c r="N149" s="59"/>
      <c r="O149" s="37"/>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7"/>
      <c r="F150" s="37"/>
      <c r="G150" s="37"/>
      <c r="H150" s="37"/>
      <c r="I150" s="59"/>
      <c r="J150" s="59"/>
      <c r="K150" s="59"/>
      <c r="L150" s="59"/>
      <c r="M150" s="59"/>
      <c r="N150" s="59"/>
      <c r="O150" s="37"/>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7"/>
      <c r="F151" s="37"/>
      <c r="G151" s="37"/>
      <c r="H151" s="37"/>
      <c r="I151" s="59"/>
      <c r="J151" s="59"/>
      <c r="K151" s="59"/>
      <c r="L151" s="59"/>
      <c r="M151" s="59"/>
      <c r="N151" s="59"/>
      <c r="O151" s="37"/>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7"/>
      <c r="F152" s="37"/>
      <c r="G152" s="37"/>
      <c r="H152" s="37"/>
      <c r="I152" s="59"/>
      <c r="J152" s="59"/>
      <c r="K152" s="59"/>
      <c r="L152" s="59"/>
      <c r="M152" s="59"/>
      <c r="N152" s="59"/>
      <c r="O152" s="37"/>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7"/>
      <c r="F153" s="37"/>
      <c r="G153" s="37"/>
      <c r="H153" s="37"/>
      <c r="I153" s="59"/>
      <c r="J153" s="59"/>
      <c r="K153" s="59"/>
      <c r="L153" s="59"/>
      <c r="M153" s="59"/>
      <c r="N153" s="59"/>
      <c r="O153" s="37"/>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7"/>
      <c r="F154" s="37"/>
      <c r="G154" s="37"/>
      <c r="H154" s="37"/>
      <c r="I154" s="59"/>
      <c r="J154" s="59"/>
      <c r="K154" s="59"/>
      <c r="L154" s="59"/>
      <c r="M154" s="59"/>
      <c r="N154" s="59"/>
      <c r="O154" s="37"/>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7"/>
      <c r="F155" s="37"/>
      <c r="G155" s="37"/>
      <c r="H155" s="37"/>
      <c r="I155" s="59"/>
      <c r="J155" s="59"/>
      <c r="K155" s="59"/>
      <c r="L155" s="59"/>
      <c r="M155" s="59"/>
      <c r="N155" s="59"/>
      <c r="O155" s="37"/>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7"/>
      <c r="F156" s="37"/>
      <c r="G156" s="37"/>
      <c r="H156" s="37"/>
      <c r="I156" s="59"/>
      <c r="J156" s="59"/>
      <c r="K156" s="59"/>
      <c r="L156" s="59"/>
      <c r="M156" s="59"/>
      <c r="N156" s="59"/>
      <c r="O156" s="37"/>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7"/>
      <c r="F157" s="37"/>
      <c r="G157" s="37"/>
      <c r="H157" s="37"/>
      <c r="I157" s="59"/>
      <c r="J157" s="59"/>
      <c r="K157" s="59"/>
      <c r="L157" s="59"/>
      <c r="M157" s="59"/>
      <c r="N157" s="59"/>
      <c r="O157" s="37"/>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7"/>
      <c r="F158" s="37"/>
      <c r="G158" s="37"/>
      <c r="H158" s="37"/>
      <c r="I158" s="59"/>
      <c r="J158" s="59"/>
      <c r="K158" s="59"/>
      <c r="L158" s="59"/>
      <c r="M158" s="59"/>
      <c r="N158" s="59"/>
      <c r="O158" s="37"/>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7"/>
      <c r="F159" s="37"/>
      <c r="G159" s="37"/>
      <c r="H159" s="37"/>
      <c r="I159" s="59"/>
      <c r="J159" s="59"/>
      <c r="K159" s="59"/>
      <c r="L159" s="59"/>
      <c r="M159" s="59"/>
      <c r="N159" s="59"/>
      <c r="O159" s="37"/>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7"/>
      <c r="F160" s="37"/>
      <c r="G160" s="37"/>
      <c r="H160" s="37"/>
      <c r="I160" s="59"/>
      <c r="J160" s="59"/>
      <c r="K160" s="59"/>
      <c r="L160" s="59"/>
      <c r="M160" s="59"/>
      <c r="N160" s="59"/>
      <c r="O160" s="37"/>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7"/>
      <c r="F161" s="37"/>
      <c r="G161" s="37"/>
      <c r="H161" s="37"/>
      <c r="I161" s="59"/>
      <c r="J161" s="59"/>
      <c r="K161" s="59"/>
      <c r="L161" s="59"/>
      <c r="M161" s="59"/>
      <c r="N161" s="59"/>
      <c r="O161" s="37"/>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7"/>
      <c r="F162" s="37"/>
      <c r="G162" s="37"/>
      <c r="H162" s="37"/>
      <c r="I162" s="59"/>
      <c r="J162" s="59"/>
      <c r="K162" s="59"/>
      <c r="L162" s="59"/>
      <c r="M162" s="59"/>
      <c r="N162" s="59"/>
      <c r="O162" s="37"/>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7"/>
      <c r="F163" s="37"/>
      <c r="G163" s="37"/>
      <c r="H163" s="37"/>
      <c r="I163" s="59"/>
      <c r="J163" s="59"/>
      <c r="K163" s="59"/>
      <c r="L163" s="59"/>
      <c r="M163" s="59"/>
      <c r="N163" s="59"/>
      <c r="O163" s="37"/>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7"/>
      <c r="F164" s="37"/>
      <c r="G164" s="37"/>
      <c r="H164" s="37"/>
      <c r="I164" s="59"/>
      <c r="J164" s="59"/>
      <c r="K164" s="59"/>
      <c r="L164" s="59"/>
      <c r="M164" s="59"/>
      <c r="N164" s="59"/>
      <c r="O164" s="37"/>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7"/>
      <c r="F165" s="37"/>
      <c r="G165" s="37"/>
      <c r="H165" s="37"/>
      <c r="I165" s="59"/>
      <c r="J165" s="59"/>
      <c r="K165" s="59"/>
      <c r="L165" s="59"/>
      <c r="M165" s="59"/>
      <c r="N165" s="59"/>
      <c r="O165" s="37"/>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7"/>
      <c r="F166" s="37"/>
      <c r="G166" s="37"/>
      <c r="H166" s="37"/>
      <c r="I166" s="59"/>
      <c r="J166" s="59"/>
      <c r="K166" s="59"/>
      <c r="L166" s="59"/>
      <c r="M166" s="59"/>
      <c r="N166" s="59"/>
      <c r="O166" s="37"/>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7"/>
      <c r="F167" s="37"/>
      <c r="G167" s="37"/>
      <c r="H167" s="37"/>
      <c r="I167" s="59"/>
      <c r="J167" s="59"/>
      <c r="K167" s="59"/>
      <c r="L167" s="59"/>
      <c r="M167" s="59"/>
      <c r="N167" s="59"/>
      <c r="O167" s="37"/>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7"/>
      <c r="F168" s="37"/>
      <c r="G168" s="37"/>
      <c r="H168" s="37"/>
      <c r="I168" s="59"/>
      <c r="J168" s="59"/>
      <c r="K168" s="59"/>
      <c r="L168" s="59"/>
      <c r="M168" s="59"/>
      <c r="N168" s="59"/>
      <c r="O168" s="37"/>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7"/>
      <c r="F169" s="37"/>
      <c r="G169" s="37"/>
      <c r="H169" s="37"/>
      <c r="I169" s="59"/>
      <c r="J169" s="59"/>
      <c r="K169" s="59"/>
      <c r="L169" s="59"/>
      <c r="M169" s="59"/>
      <c r="N169" s="59"/>
      <c r="O169" s="37"/>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7"/>
      <c r="F170" s="37"/>
      <c r="G170" s="37"/>
      <c r="H170" s="37"/>
      <c r="I170" s="59"/>
      <c r="J170" s="59"/>
      <c r="K170" s="59"/>
      <c r="L170" s="59"/>
      <c r="M170" s="59"/>
      <c r="N170" s="59"/>
      <c r="O170" s="37"/>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7"/>
      <c r="F171" s="37"/>
      <c r="G171" s="37"/>
      <c r="H171" s="37"/>
      <c r="I171" s="59"/>
      <c r="J171" s="59"/>
      <c r="K171" s="59"/>
      <c r="L171" s="59"/>
      <c r="M171" s="59"/>
      <c r="N171" s="59"/>
      <c r="O171" s="37"/>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7"/>
      <c r="F172" s="37"/>
      <c r="G172" s="37"/>
      <c r="H172" s="37"/>
      <c r="I172" s="59"/>
      <c r="J172" s="59"/>
      <c r="K172" s="59"/>
      <c r="L172" s="59"/>
      <c r="M172" s="59"/>
      <c r="N172" s="59"/>
      <c r="O172" s="37"/>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7"/>
      <c r="F173" s="37"/>
      <c r="G173" s="37"/>
      <c r="H173" s="37"/>
      <c r="I173" s="59"/>
      <c r="J173" s="59"/>
      <c r="K173" s="59"/>
      <c r="L173" s="59"/>
      <c r="M173" s="59"/>
      <c r="N173" s="59"/>
      <c r="O173" s="37"/>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7"/>
      <c r="F174" s="37"/>
      <c r="G174" s="37"/>
      <c r="H174" s="37"/>
      <c r="I174" s="59"/>
      <c r="J174" s="59"/>
      <c r="K174" s="59"/>
      <c r="L174" s="59"/>
      <c r="M174" s="59"/>
      <c r="N174" s="59"/>
      <c r="O174" s="37"/>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7"/>
      <c r="F175" s="37"/>
      <c r="G175" s="37"/>
      <c r="H175" s="37"/>
      <c r="I175" s="59"/>
      <c r="J175" s="59"/>
      <c r="K175" s="59"/>
      <c r="L175" s="59"/>
      <c r="M175" s="59"/>
      <c r="N175" s="59"/>
      <c r="O175" s="37"/>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7"/>
      <c r="F176" s="37"/>
      <c r="G176" s="37"/>
      <c r="H176" s="37"/>
      <c r="I176" s="59"/>
      <c r="J176" s="59"/>
      <c r="K176" s="59"/>
      <c r="L176" s="59"/>
      <c r="M176" s="59"/>
      <c r="N176" s="59"/>
      <c r="O176" s="37"/>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7"/>
      <c r="F177" s="37"/>
      <c r="G177" s="37"/>
      <c r="H177" s="37"/>
      <c r="I177" s="59"/>
      <c r="J177" s="59"/>
      <c r="K177" s="59"/>
      <c r="L177" s="59"/>
      <c r="M177" s="59"/>
      <c r="N177" s="59"/>
      <c r="O177" s="37"/>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7"/>
      <c r="F178" s="37"/>
      <c r="G178" s="37"/>
      <c r="H178" s="37"/>
      <c r="I178" s="59"/>
      <c r="J178" s="59"/>
      <c r="K178" s="59"/>
      <c r="L178" s="59"/>
      <c r="M178" s="59"/>
      <c r="N178" s="59"/>
      <c r="O178" s="37"/>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7"/>
      <c r="F179" s="37"/>
      <c r="G179" s="37"/>
      <c r="H179" s="37"/>
      <c r="I179" s="59"/>
      <c r="J179" s="59"/>
      <c r="K179" s="59"/>
      <c r="L179" s="59"/>
      <c r="M179" s="59"/>
      <c r="N179" s="59"/>
      <c r="O179" s="37"/>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7"/>
      <c r="F180" s="37"/>
      <c r="G180" s="37"/>
      <c r="H180" s="37"/>
      <c r="I180" s="59"/>
      <c r="J180" s="59"/>
      <c r="K180" s="59"/>
      <c r="L180" s="59"/>
      <c r="M180" s="59"/>
      <c r="N180" s="59"/>
      <c r="O180" s="37"/>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7"/>
      <c r="F181" s="37"/>
      <c r="G181" s="37"/>
      <c r="H181" s="37"/>
      <c r="I181" s="59"/>
      <c r="J181" s="59"/>
      <c r="K181" s="59"/>
      <c r="L181" s="59"/>
      <c r="M181" s="59"/>
      <c r="N181" s="59"/>
      <c r="O181" s="37"/>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7"/>
      <c r="F182" s="37"/>
      <c r="G182" s="37"/>
      <c r="H182" s="37"/>
      <c r="I182" s="59"/>
      <c r="J182" s="59"/>
      <c r="K182" s="59"/>
      <c r="L182" s="59"/>
      <c r="M182" s="59"/>
      <c r="N182" s="59"/>
      <c r="O182" s="37"/>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7"/>
      <c r="F183" s="37"/>
      <c r="G183" s="37"/>
      <c r="H183" s="37"/>
      <c r="I183" s="59"/>
      <c r="J183" s="59"/>
      <c r="K183" s="59"/>
      <c r="L183" s="59"/>
      <c r="M183" s="59"/>
      <c r="N183" s="59"/>
      <c r="O183" s="37"/>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7"/>
      <c r="F184" s="37"/>
      <c r="G184" s="37"/>
      <c r="H184" s="37"/>
      <c r="I184" s="59"/>
      <c r="J184" s="59"/>
      <c r="K184" s="59"/>
      <c r="L184" s="59"/>
      <c r="M184" s="59"/>
      <c r="N184" s="59"/>
      <c r="O184" s="37"/>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7"/>
      <c r="F185" s="37"/>
      <c r="G185" s="37"/>
      <c r="H185" s="37"/>
      <c r="I185" s="59"/>
      <c r="J185" s="59"/>
      <c r="K185" s="59"/>
      <c r="L185" s="59"/>
      <c r="M185" s="59"/>
      <c r="N185" s="59"/>
      <c r="O185" s="37"/>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7"/>
      <c r="F186" s="37"/>
      <c r="G186" s="37"/>
      <c r="H186" s="37"/>
      <c r="I186" s="59"/>
      <c r="J186" s="59"/>
      <c r="K186" s="59"/>
      <c r="L186" s="59"/>
      <c r="M186" s="59"/>
      <c r="N186" s="59"/>
      <c r="O186" s="37"/>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7"/>
      <c r="F187" s="37"/>
      <c r="G187" s="37"/>
      <c r="H187" s="37"/>
      <c r="I187" s="59"/>
      <c r="J187" s="59"/>
      <c r="K187" s="59"/>
      <c r="L187" s="59"/>
      <c r="M187" s="59"/>
      <c r="N187" s="59"/>
      <c r="O187" s="37"/>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7"/>
      <c r="F188" s="37"/>
      <c r="G188" s="37"/>
      <c r="H188" s="37"/>
      <c r="I188" s="59"/>
      <c r="J188" s="59"/>
      <c r="K188" s="59"/>
      <c r="L188" s="59"/>
      <c r="M188" s="59"/>
      <c r="N188" s="59"/>
      <c r="O188" s="37"/>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7"/>
      <c r="F189" s="37"/>
      <c r="G189" s="37"/>
      <c r="H189" s="37"/>
      <c r="I189" s="59"/>
      <c r="J189" s="59"/>
      <c r="K189" s="59"/>
      <c r="L189" s="59"/>
      <c r="M189" s="59"/>
      <c r="N189" s="59"/>
      <c r="O189" s="37"/>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7"/>
      <c r="F190" s="37"/>
      <c r="G190" s="37"/>
      <c r="H190" s="37"/>
      <c r="I190" s="59"/>
      <c r="J190" s="59"/>
      <c r="K190" s="59"/>
      <c r="L190" s="59"/>
      <c r="M190" s="59"/>
      <c r="N190" s="59"/>
      <c r="O190" s="37"/>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7"/>
      <c r="F191" s="37"/>
      <c r="G191" s="37"/>
      <c r="H191" s="37"/>
      <c r="I191" s="59"/>
      <c r="J191" s="59"/>
      <c r="K191" s="59"/>
      <c r="L191" s="59"/>
      <c r="M191" s="59"/>
      <c r="N191" s="59"/>
      <c r="O191" s="37"/>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7"/>
      <c r="F192" s="37"/>
      <c r="G192" s="37"/>
      <c r="H192" s="37"/>
      <c r="I192" s="59"/>
      <c r="J192" s="59"/>
      <c r="K192" s="59"/>
      <c r="L192" s="59"/>
      <c r="M192" s="59"/>
      <c r="N192" s="59"/>
      <c r="O192" s="37"/>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7"/>
      <c r="F193" s="37"/>
      <c r="G193" s="37"/>
      <c r="H193" s="37"/>
      <c r="I193" s="59"/>
      <c r="J193" s="59"/>
      <c r="K193" s="59"/>
      <c r="L193" s="59"/>
      <c r="M193" s="59"/>
      <c r="N193" s="59"/>
      <c r="O193" s="37"/>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7"/>
      <c r="F194" s="37"/>
      <c r="G194" s="37"/>
      <c r="H194" s="37"/>
      <c r="I194" s="59"/>
      <c r="J194" s="59"/>
      <c r="K194" s="59"/>
      <c r="L194" s="59"/>
      <c r="M194" s="59"/>
      <c r="N194" s="59"/>
      <c r="O194" s="37"/>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7"/>
      <c r="F195" s="37"/>
      <c r="G195" s="37"/>
      <c r="H195" s="37"/>
      <c r="I195" s="59"/>
      <c r="J195" s="59"/>
      <c r="K195" s="59"/>
      <c r="L195" s="59"/>
      <c r="M195" s="59"/>
      <c r="N195" s="59"/>
      <c r="O195" s="37"/>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7"/>
      <c r="F196" s="37"/>
      <c r="G196" s="37"/>
      <c r="H196" s="37"/>
      <c r="I196" s="59"/>
      <c r="J196" s="59"/>
      <c r="K196" s="59"/>
      <c r="L196" s="59"/>
      <c r="M196" s="59"/>
      <c r="N196" s="59"/>
      <c r="O196" s="37"/>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7"/>
      <c r="F197" s="37"/>
      <c r="G197" s="37"/>
      <c r="H197" s="37"/>
      <c r="I197" s="59"/>
      <c r="J197" s="59"/>
      <c r="K197" s="59"/>
      <c r="L197" s="59"/>
      <c r="M197" s="59"/>
      <c r="N197" s="59"/>
      <c r="O197" s="37"/>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7"/>
      <c r="F198" s="37"/>
      <c r="G198" s="37"/>
      <c r="H198" s="37"/>
      <c r="I198" s="59"/>
      <c r="J198" s="59"/>
      <c r="K198" s="59"/>
      <c r="L198" s="59"/>
      <c r="M198" s="59"/>
      <c r="N198" s="59"/>
      <c r="O198" s="37"/>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7"/>
      <c r="F199" s="37"/>
      <c r="G199" s="37"/>
      <c r="H199" s="37"/>
      <c r="I199" s="59"/>
      <c r="J199" s="59"/>
      <c r="K199" s="59"/>
      <c r="L199" s="59"/>
      <c r="M199" s="59"/>
      <c r="N199" s="59"/>
      <c r="O199" s="37"/>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7"/>
      <c r="F200" s="37"/>
      <c r="G200" s="37"/>
      <c r="H200" s="37"/>
      <c r="I200" s="59"/>
      <c r="J200" s="59"/>
      <c r="K200" s="59"/>
      <c r="L200" s="59"/>
      <c r="M200" s="59"/>
      <c r="N200" s="59"/>
      <c r="O200" s="37"/>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7"/>
      <c r="F201" s="37"/>
      <c r="G201" s="37"/>
      <c r="H201" s="37"/>
      <c r="I201" s="59"/>
      <c r="J201" s="59"/>
      <c r="K201" s="59"/>
      <c r="L201" s="59"/>
      <c r="M201" s="59"/>
      <c r="N201" s="59"/>
      <c r="O201" s="37"/>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7"/>
      <c r="F202" s="37"/>
      <c r="G202" s="37"/>
      <c r="H202" s="37"/>
      <c r="I202" s="59"/>
      <c r="J202" s="59"/>
      <c r="K202" s="59"/>
      <c r="L202" s="59"/>
      <c r="M202" s="59"/>
      <c r="N202" s="59"/>
      <c r="O202" s="37"/>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7"/>
      <c r="F203" s="37"/>
      <c r="G203" s="37"/>
      <c r="H203" s="37"/>
      <c r="I203" s="59"/>
      <c r="J203" s="59"/>
      <c r="K203" s="59"/>
      <c r="L203" s="59"/>
      <c r="M203" s="59"/>
      <c r="N203" s="59"/>
      <c r="O203" s="37"/>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7"/>
      <c r="F204" s="37"/>
      <c r="G204" s="37"/>
      <c r="H204" s="37"/>
      <c r="I204" s="59"/>
      <c r="J204" s="59"/>
      <c r="K204" s="59"/>
      <c r="L204" s="59"/>
      <c r="M204" s="59"/>
      <c r="N204" s="59"/>
      <c r="O204" s="37"/>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7"/>
      <c r="F205" s="37"/>
      <c r="G205" s="37"/>
      <c r="H205" s="37"/>
      <c r="I205" s="59"/>
      <c r="J205" s="59"/>
      <c r="K205" s="59"/>
      <c r="L205" s="59"/>
      <c r="M205" s="59"/>
      <c r="N205" s="59"/>
      <c r="O205" s="37"/>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7"/>
      <c r="F206" s="37"/>
      <c r="G206" s="37"/>
      <c r="H206" s="37"/>
      <c r="I206" s="59"/>
      <c r="J206" s="59"/>
      <c r="K206" s="59"/>
      <c r="L206" s="59"/>
      <c r="M206" s="59"/>
      <c r="N206" s="59"/>
      <c r="O206" s="37"/>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7"/>
      <c r="F207" s="37"/>
      <c r="G207" s="37"/>
      <c r="H207" s="37"/>
      <c r="I207" s="59"/>
      <c r="J207" s="59"/>
      <c r="K207" s="59"/>
      <c r="L207" s="59"/>
      <c r="M207" s="59"/>
      <c r="N207" s="59"/>
      <c r="O207" s="37"/>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7"/>
      <c r="F208" s="37"/>
      <c r="G208" s="37"/>
      <c r="H208" s="37"/>
      <c r="I208" s="59"/>
      <c r="J208" s="59"/>
      <c r="K208" s="59"/>
      <c r="L208" s="59"/>
      <c r="M208" s="59"/>
      <c r="N208" s="59"/>
      <c r="O208" s="37"/>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7"/>
      <c r="F209" s="37"/>
      <c r="G209" s="37"/>
      <c r="H209" s="37"/>
      <c r="I209" s="59"/>
      <c r="J209" s="59"/>
      <c r="K209" s="59"/>
      <c r="L209" s="59"/>
      <c r="M209" s="59"/>
      <c r="N209" s="59"/>
      <c r="O209" s="37"/>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7"/>
      <c r="F210" s="37"/>
      <c r="G210" s="37"/>
      <c r="H210" s="37"/>
      <c r="I210" s="59"/>
      <c r="J210" s="59"/>
      <c r="K210" s="59"/>
      <c r="L210" s="59"/>
      <c r="M210" s="59"/>
      <c r="N210" s="59"/>
      <c r="O210" s="37"/>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7"/>
      <c r="F211" s="37"/>
      <c r="G211" s="37"/>
      <c r="H211" s="37"/>
      <c r="I211" s="59"/>
      <c r="J211" s="59"/>
      <c r="K211" s="59"/>
      <c r="L211" s="59"/>
      <c r="M211" s="59"/>
      <c r="N211" s="59"/>
      <c r="O211" s="37"/>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7"/>
      <c r="F212" s="37"/>
      <c r="G212" s="37"/>
      <c r="H212" s="37"/>
      <c r="I212" s="59"/>
      <c r="J212" s="59"/>
      <c r="K212" s="59"/>
      <c r="L212" s="59"/>
      <c r="M212" s="59"/>
      <c r="N212" s="59"/>
      <c r="O212" s="37"/>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7"/>
      <c r="F213" s="37"/>
      <c r="G213" s="37"/>
      <c r="H213" s="37"/>
      <c r="I213" s="59"/>
      <c r="J213" s="59"/>
      <c r="K213" s="59"/>
      <c r="L213" s="59"/>
      <c r="M213" s="59"/>
      <c r="N213" s="59"/>
      <c r="O213" s="37"/>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7"/>
      <c r="F214" s="37"/>
      <c r="G214" s="37"/>
      <c r="H214" s="37"/>
      <c r="I214" s="59"/>
      <c r="J214" s="59"/>
      <c r="K214" s="59"/>
      <c r="L214" s="59"/>
      <c r="M214" s="59"/>
      <c r="N214" s="59"/>
      <c r="O214" s="37"/>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7"/>
      <c r="F215" s="37"/>
      <c r="G215" s="37"/>
      <c r="H215" s="37"/>
      <c r="I215" s="59"/>
      <c r="J215" s="59"/>
      <c r="K215" s="59"/>
      <c r="L215" s="59"/>
      <c r="M215" s="59"/>
      <c r="N215" s="59"/>
      <c r="O215" s="37"/>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7"/>
      <c r="F216" s="37"/>
      <c r="G216" s="37"/>
      <c r="H216" s="37"/>
      <c r="I216" s="59"/>
      <c r="J216" s="59"/>
      <c r="K216" s="59"/>
      <c r="L216" s="59"/>
      <c r="M216" s="59"/>
      <c r="N216" s="59"/>
      <c r="O216" s="37"/>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7"/>
      <c r="F217" s="37"/>
      <c r="G217" s="37"/>
      <c r="H217" s="37"/>
      <c r="I217" s="59"/>
      <c r="J217" s="59"/>
      <c r="K217" s="59"/>
      <c r="L217" s="59"/>
      <c r="M217" s="59"/>
      <c r="N217" s="59"/>
      <c r="O217" s="37"/>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7"/>
      <c r="F218" s="37"/>
      <c r="G218" s="37"/>
      <c r="H218" s="37"/>
      <c r="I218" s="59"/>
      <c r="J218" s="59"/>
      <c r="K218" s="59"/>
      <c r="L218" s="59"/>
      <c r="M218" s="59"/>
      <c r="N218" s="59"/>
      <c r="O218" s="37"/>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7"/>
      <c r="F219" s="37"/>
      <c r="G219" s="37"/>
      <c r="H219" s="37"/>
      <c r="I219" s="59"/>
      <c r="J219" s="59"/>
      <c r="K219" s="59"/>
      <c r="L219" s="59"/>
      <c r="M219" s="59"/>
      <c r="N219" s="59"/>
      <c r="O219" s="37"/>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7"/>
      <c r="F220" s="37"/>
      <c r="G220" s="37"/>
      <c r="H220" s="37"/>
      <c r="I220" s="59"/>
      <c r="J220" s="59"/>
      <c r="K220" s="59"/>
      <c r="L220" s="59"/>
      <c r="M220" s="59"/>
      <c r="N220" s="59"/>
      <c r="O220" s="37"/>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7"/>
      <c r="F221" s="37"/>
      <c r="G221" s="37"/>
      <c r="H221" s="37"/>
      <c r="I221" s="59"/>
      <c r="J221" s="59"/>
      <c r="K221" s="59"/>
      <c r="L221" s="59"/>
      <c r="M221" s="59"/>
      <c r="N221" s="59"/>
      <c r="O221" s="37"/>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7"/>
      <c r="F222" s="37"/>
      <c r="G222" s="37"/>
      <c r="H222" s="37"/>
      <c r="I222" s="59"/>
      <c r="J222" s="59"/>
      <c r="K222" s="59"/>
      <c r="L222" s="59"/>
      <c r="M222" s="59"/>
      <c r="N222" s="59"/>
      <c r="O222" s="37"/>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7"/>
      <c r="F223" s="37"/>
      <c r="G223" s="37"/>
      <c r="H223" s="37"/>
      <c r="I223" s="59"/>
      <c r="J223" s="59"/>
      <c r="K223" s="59"/>
      <c r="L223" s="59"/>
      <c r="M223" s="59"/>
      <c r="N223" s="59"/>
      <c r="O223" s="37"/>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7"/>
      <c r="F224" s="37"/>
      <c r="G224" s="37"/>
      <c r="H224" s="37"/>
      <c r="I224" s="59"/>
      <c r="J224" s="59"/>
      <c r="K224" s="59"/>
      <c r="L224" s="59"/>
      <c r="M224" s="59"/>
      <c r="N224" s="59"/>
      <c r="O224" s="37"/>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7"/>
      <c r="F225" s="37"/>
      <c r="G225" s="37"/>
      <c r="H225" s="37"/>
      <c r="I225" s="59"/>
      <c r="J225" s="59"/>
      <c r="K225" s="59"/>
      <c r="L225" s="59"/>
      <c r="M225" s="59"/>
      <c r="N225" s="59"/>
      <c r="O225" s="37"/>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7"/>
      <c r="F226" s="37"/>
      <c r="G226" s="37"/>
      <c r="H226" s="37"/>
      <c r="I226" s="59"/>
      <c r="J226" s="59"/>
      <c r="K226" s="59"/>
      <c r="L226" s="59"/>
      <c r="M226" s="59"/>
      <c r="N226" s="59"/>
      <c r="O226" s="37"/>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7"/>
      <c r="F227" s="37"/>
      <c r="G227" s="37"/>
      <c r="H227" s="37"/>
      <c r="I227" s="59"/>
      <c r="J227" s="59"/>
      <c r="K227" s="59"/>
      <c r="L227" s="59"/>
      <c r="M227" s="59"/>
      <c r="N227" s="59"/>
      <c r="O227" s="37"/>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7"/>
      <c r="F228" s="37"/>
      <c r="G228" s="37"/>
      <c r="H228" s="37"/>
      <c r="I228" s="59"/>
      <c r="J228" s="59"/>
      <c r="K228" s="59"/>
      <c r="L228" s="59"/>
      <c r="M228" s="59"/>
      <c r="N228" s="59"/>
      <c r="O228" s="37"/>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7"/>
      <c r="F229" s="37"/>
      <c r="G229" s="37"/>
      <c r="H229" s="37"/>
      <c r="I229" s="59"/>
      <c r="J229" s="59"/>
      <c r="K229" s="59"/>
      <c r="L229" s="59"/>
      <c r="M229" s="59"/>
      <c r="N229" s="59"/>
      <c r="O229" s="37"/>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7"/>
      <c r="F230" s="37"/>
      <c r="G230" s="37"/>
      <c r="H230" s="37"/>
      <c r="I230" s="59"/>
      <c r="J230" s="59"/>
      <c r="K230" s="59"/>
      <c r="L230" s="59"/>
      <c r="M230" s="59"/>
      <c r="N230" s="59"/>
      <c r="O230" s="37"/>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7"/>
      <c r="F231" s="37"/>
      <c r="G231" s="37"/>
      <c r="H231" s="37"/>
      <c r="I231" s="59"/>
      <c r="J231" s="59"/>
      <c r="K231" s="59"/>
      <c r="L231" s="59"/>
      <c r="M231" s="59"/>
      <c r="N231" s="59"/>
      <c r="O231" s="37"/>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7"/>
      <c r="F232" s="37"/>
      <c r="G232" s="37"/>
      <c r="H232" s="37"/>
      <c r="I232" s="59"/>
      <c r="J232" s="59"/>
      <c r="K232" s="59"/>
      <c r="L232" s="59"/>
      <c r="M232" s="59"/>
      <c r="N232" s="59"/>
      <c r="O232" s="37"/>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7"/>
      <c r="F233" s="37"/>
      <c r="G233" s="37"/>
      <c r="H233" s="37"/>
      <c r="I233" s="59"/>
      <c r="J233" s="59"/>
      <c r="K233" s="59"/>
      <c r="L233" s="59"/>
      <c r="M233" s="59"/>
      <c r="N233" s="59"/>
      <c r="O233" s="37"/>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7"/>
      <c r="F234" s="37"/>
      <c r="G234" s="37"/>
      <c r="H234" s="37"/>
      <c r="I234" s="59"/>
      <c r="J234" s="59"/>
      <c r="K234" s="59"/>
      <c r="L234" s="59"/>
      <c r="M234" s="59"/>
      <c r="N234" s="59"/>
      <c r="O234" s="37"/>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7"/>
      <c r="F235" s="37"/>
      <c r="G235" s="37"/>
      <c r="H235" s="37"/>
      <c r="I235" s="59"/>
      <c r="J235" s="59"/>
      <c r="K235" s="59"/>
      <c r="L235" s="59"/>
      <c r="M235" s="59"/>
      <c r="N235" s="59"/>
      <c r="O235" s="37"/>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7"/>
      <c r="F236" s="37"/>
      <c r="G236" s="37"/>
      <c r="H236" s="37"/>
      <c r="I236" s="59"/>
      <c r="J236" s="59"/>
      <c r="K236" s="59"/>
      <c r="L236" s="59"/>
      <c r="M236" s="59"/>
      <c r="N236" s="59"/>
      <c r="O236" s="37"/>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7"/>
      <c r="F237" s="37"/>
      <c r="G237" s="37"/>
      <c r="H237" s="37"/>
      <c r="I237" s="59"/>
      <c r="J237" s="59"/>
      <c r="K237" s="59"/>
      <c r="L237" s="59"/>
      <c r="M237" s="59"/>
      <c r="N237" s="59"/>
      <c r="O237" s="37"/>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7"/>
      <c r="F238" s="37"/>
      <c r="G238" s="37"/>
      <c r="H238" s="37"/>
      <c r="I238" s="59"/>
      <c r="J238" s="59"/>
      <c r="K238" s="59"/>
      <c r="L238" s="59"/>
      <c r="M238" s="59"/>
      <c r="N238" s="59"/>
      <c r="O238" s="37"/>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7"/>
      <c r="F239" s="37"/>
      <c r="G239" s="37"/>
      <c r="H239" s="37"/>
      <c r="I239" s="59"/>
      <c r="J239" s="59"/>
      <c r="K239" s="59"/>
      <c r="L239" s="59"/>
      <c r="M239" s="59"/>
      <c r="N239" s="59"/>
      <c r="O239" s="37"/>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7"/>
      <c r="F240" s="37"/>
      <c r="G240" s="37"/>
      <c r="H240" s="37"/>
      <c r="I240" s="59"/>
      <c r="J240" s="59"/>
      <c r="K240" s="59"/>
      <c r="L240" s="59"/>
      <c r="M240" s="59"/>
      <c r="N240" s="59"/>
      <c r="O240" s="37"/>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7"/>
      <c r="F241" s="37"/>
      <c r="G241" s="37"/>
      <c r="H241" s="37"/>
      <c r="I241" s="59"/>
      <c r="J241" s="59"/>
      <c r="K241" s="59"/>
      <c r="L241" s="59"/>
      <c r="M241" s="59"/>
      <c r="N241" s="59"/>
      <c r="O241" s="37"/>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7"/>
      <c r="F242" s="37"/>
      <c r="G242" s="37"/>
      <c r="H242" s="37"/>
      <c r="I242" s="59"/>
      <c r="J242" s="59"/>
      <c r="K242" s="59"/>
      <c r="L242" s="59"/>
      <c r="M242" s="59"/>
      <c r="N242" s="59"/>
      <c r="O242" s="37"/>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7"/>
      <c r="F243" s="37"/>
      <c r="G243" s="37"/>
      <c r="H243" s="37"/>
      <c r="I243" s="59"/>
      <c r="J243" s="59"/>
      <c r="K243" s="59"/>
      <c r="L243" s="59"/>
      <c r="M243" s="59"/>
      <c r="N243" s="59"/>
      <c r="O243" s="37"/>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7"/>
      <c r="F244" s="37"/>
      <c r="G244" s="37"/>
      <c r="H244" s="37"/>
      <c r="I244" s="59"/>
      <c r="J244" s="59"/>
      <c r="K244" s="59"/>
      <c r="L244" s="59"/>
      <c r="M244" s="59"/>
      <c r="N244" s="59"/>
      <c r="O244" s="37"/>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7"/>
      <c r="F245" s="37"/>
      <c r="G245" s="37"/>
      <c r="H245" s="37"/>
      <c r="I245" s="59"/>
      <c r="J245" s="59"/>
      <c r="K245" s="59"/>
      <c r="L245" s="59"/>
      <c r="M245" s="59"/>
      <c r="N245" s="59"/>
      <c r="O245" s="37"/>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7"/>
      <c r="F246" s="37"/>
      <c r="G246" s="37"/>
      <c r="H246" s="37"/>
      <c r="I246" s="59"/>
      <c r="J246" s="59"/>
      <c r="K246" s="59"/>
      <c r="L246" s="59"/>
      <c r="M246" s="59"/>
      <c r="N246" s="59"/>
      <c r="O246" s="37"/>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7"/>
      <c r="F247" s="37"/>
      <c r="G247" s="37"/>
      <c r="H247" s="37"/>
      <c r="I247" s="59"/>
      <c r="J247" s="59"/>
      <c r="K247" s="59"/>
      <c r="L247" s="59"/>
      <c r="M247" s="59"/>
      <c r="N247" s="59"/>
      <c r="O247" s="37"/>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7"/>
      <c r="F248" s="37"/>
      <c r="G248" s="37"/>
      <c r="H248" s="37"/>
      <c r="I248" s="59"/>
      <c r="J248" s="59"/>
      <c r="K248" s="59"/>
      <c r="L248" s="59"/>
      <c r="M248" s="59"/>
      <c r="N248" s="59"/>
      <c r="O248" s="37"/>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7"/>
      <c r="F249" s="37"/>
      <c r="G249" s="37"/>
      <c r="H249" s="37"/>
      <c r="I249" s="59"/>
      <c r="J249" s="59"/>
      <c r="K249" s="59"/>
      <c r="L249" s="59"/>
      <c r="M249" s="59"/>
      <c r="N249" s="59"/>
      <c r="O249" s="37"/>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7"/>
      <c r="F250" s="37"/>
      <c r="G250" s="37"/>
      <c r="H250" s="37"/>
      <c r="I250" s="59"/>
      <c r="J250" s="59"/>
      <c r="K250" s="59"/>
      <c r="L250" s="59"/>
      <c r="M250" s="59"/>
      <c r="N250" s="59"/>
      <c r="O250" s="37"/>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7"/>
      <c r="F251" s="37"/>
      <c r="G251" s="37"/>
      <c r="H251" s="37"/>
      <c r="I251" s="59"/>
      <c r="J251" s="59"/>
      <c r="K251" s="59"/>
      <c r="L251" s="59"/>
      <c r="M251" s="59"/>
      <c r="N251" s="59"/>
      <c r="O251" s="37"/>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7"/>
      <c r="F252" s="37"/>
      <c r="G252" s="37"/>
      <c r="H252" s="37"/>
      <c r="I252" s="59"/>
      <c r="J252" s="59"/>
      <c r="K252" s="59"/>
      <c r="L252" s="59"/>
      <c r="M252" s="59"/>
      <c r="N252" s="59"/>
      <c r="O252" s="37"/>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7"/>
      <c r="F253" s="37"/>
      <c r="G253" s="37"/>
      <c r="H253" s="37"/>
      <c r="I253" s="59"/>
      <c r="J253" s="59"/>
      <c r="K253" s="59"/>
      <c r="L253" s="59"/>
      <c r="M253" s="59"/>
      <c r="N253" s="59"/>
      <c r="O253" s="37"/>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7"/>
      <c r="F254" s="37"/>
      <c r="G254" s="37"/>
      <c r="H254" s="37"/>
      <c r="I254" s="59"/>
      <c r="J254" s="59"/>
      <c r="K254" s="59"/>
      <c r="L254" s="59"/>
      <c r="M254" s="59"/>
      <c r="N254" s="59"/>
      <c r="O254" s="37"/>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7"/>
      <c r="F255" s="37"/>
      <c r="G255" s="37"/>
      <c r="H255" s="37"/>
      <c r="I255" s="59"/>
      <c r="J255" s="59"/>
      <c r="K255" s="59"/>
      <c r="L255" s="59"/>
      <c r="M255" s="59"/>
      <c r="N255" s="59"/>
      <c r="O255" s="37"/>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7"/>
      <c r="F256" s="37"/>
      <c r="G256" s="37"/>
      <c r="H256" s="37"/>
      <c r="I256" s="59"/>
      <c r="J256" s="59"/>
      <c r="K256" s="59"/>
      <c r="L256" s="59"/>
      <c r="M256" s="59"/>
      <c r="N256" s="59"/>
      <c r="O256" s="37"/>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7"/>
      <c r="F257" s="37"/>
      <c r="G257" s="37"/>
      <c r="H257" s="37"/>
      <c r="I257" s="59"/>
      <c r="J257" s="59"/>
      <c r="K257" s="59"/>
      <c r="L257" s="59"/>
      <c r="M257" s="59"/>
      <c r="N257" s="59"/>
      <c r="O257" s="37"/>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7"/>
      <c r="F258" s="37"/>
      <c r="G258" s="37"/>
      <c r="H258" s="37"/>
      <c r="I258" s="59"/>
      <c r="J258" s="59"/>
      <c r="K258" s="59"/>
      <c r="L258" s="59"/>
      <c r="M258" s="59"/>
      <c r="N258" s="59"/>
      <c r="O258" s="37"/>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7"/>
      <c r="F259" s="37"/>
      <c r="G259" s="37"/>
      <c r="H259" s="37"/>
      <c r="I259" s="59"/>
      <c r="J259" s="59"/>
      <c r="K259" s="59"/>
      <c r="L259" s="59"/>
      <c r="M259" s="59"/>
      <c r="N259" s="59"/>
      <c r="O259" s="37"/>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7"/>
      <c r="F260" s="37"/>
      <c r="G260" s="37"/>
      <c r="H260" s="37"/>
      <c r="I260" s="59"/>
      <c r="J260" s="59"/>
      <c r="K260" s="59"/>
      <c r="L260" s="59"/>
      <c r="M260" s="59"/>
      <c r="N260" s="59"/>
      <c r="O260" s="37"/>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7"/>
      <c r="F261" s="37"/>
      <c r="G261" s="37"/>
      <c r="H261" s="37"/>
      <c r="I261" s="59"/>
      <c r="J261" s="59"/>
      <c r="K261" s="59"/>
      <c r="L261" s="59"/>
      <c r="M261" s="59"/>
      <c r="N261" s="59"/>
      <c r="O261" s="37"/>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7"/>
      <c r="F262" s="37"/>
      <c r="G262" s="37"/>
      <c r="H262" s="37"/>
      <c r="I262" s="59"/>
      <c r="J262" s="59"/>
      <c r="K262" s="59"/>
      <c r="L262" s="59"/>
      <c r="M262" s="59"/>
      <c r="N262" s="59"/>
      <c r="O262" s="37"/>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7"/>
      <c r="F263" s="37"/>
      <c r="G263" s="37"/>
      <c r="H263" s="37"/>
      <c r="I263" s="59"/>
      <c r="J263" s="59"/>
      <c r="K263" s="59"/>
      <c r="L263" s="59"/>
      <c r="M263" s="59"/>
      <c r="N263" s="59"/>
      <c r="O263" s="37"/>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7"/>
      <c r="F264" s="37"/>
      <c r="G264" s="37"/>
      <c r="H264" s="37"/>
      <c r="I264" s="59"/>
      <c r="J264" s="59"/>
      <c r="K264" s="59"/>
      <c r="L264" s="59"/>
      <c r="M264" s="59"/>
      <c r="N264" s="59"/>
      <c r="O264" s="37"/>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7"/>
      <c r="F265" s="37"/>
      <c r="G265" s="37"/>
      <c r="H265" s="37"/>
      <c r="I265" s="59"/>
      <c r="J265" s="59"/>
      <c r="K265" s="59"/>
      <c r="L265" s="59"/>
      <c r="M265" s="59"/>
      <c r="N265" s="59"/>
      <c r="O265" s="37"/>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7"/>
      <c r="F266" s="37"/>
      <c r="G266" s="37"/>
      <c r="H266" s="37"/>
      <c r="I266" s="59"/>
      <c r="J266" s="59"/>
      <c r="K266" s="59"/>
      <c r="L266" s="59"/>
      <c r="M266" s="59"/>
      <c r="N266" s="59"/>
      <c r="O266" s="37"/>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7"/>
      <c r="F267" s="37"/>
      <c r="G267" s="37"/>
      <c r="H267" s="37"/>
      <c r="I267" s="59"/>
      <c r="J267" s="59"/>
      <c r="K267" s="59"/>
      <c r="L267" s="59"/>
      <c r="M267" s="59"/>
      <c r="N267" s="59"/>
      <c r="O267" s="37"/>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7"/>
      <c r="F268" s="37"/>
      <c r="G268" s="37"/>
      <c r="H268" s="37"/>
      <c r="I268" s="59"/>
      <c r="J268" s="59"/>
      <c r="K268" s="59"/>
      <c r="L268" s="59"/>
      <c r="M268" s="59"/>
      <c r="N268" s="59"/>
      <c r="O268" s="37"/>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7"/>
      <c r="F269" s="37"/>
      <c r="G269" s="37"/>
      <c r="H269" s="37"/>
      <c r="I269" s="59"/>
      <c r="J269" s="59"/>
      <c r="K269" s="59"/>
      <c r="L269" s="59"/>
      <c r="M269" s="59"/>
      <c r="N269" s="59"/>
      <c r="O269" s="37"/>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7"/>
      <c r="F270" s="37"/>
      <c r="G270" s="37"/>
      <c r="H270" s="37"/>
      <c r="I270" s="59"/>
      <c r="J270" s="59"/>
      <c r="K270" s="59"/>
      <c r="L270" s="59"/>
      <c r="M270" s="59"/>
      <c r="N270" s="59"/>
      <c r="O270" s="37"/>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7"/>
      <c r="F271" s="37"/>
      <c r="G271" s="37"/>
      <c r="H271" s="37"/>
      <c r="I271" s="59"/>
      <c r="J271" s="59"/>
      <c r="K271" s="59"/>
      <c r="L271" s="59"/>
      <c r="M271" s="59"/>
      <c r="N271" s="59"/>
      <c r="O271" s="37"/>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7"/>
      <c r="F272" s="37"/>
      <c r="G272" s="37"/>
      <c r="H272" s="37"/>
      <c r="I272" s="59"/>
      <c r="J272" s="59"/>
      <c r="K272" s="59"/>
      <c r="L272" s="59"/>
      <c r="M272" s="59"/>
      <c r="N272" s="59"/>
      <c r="O272" s="37"/>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7"/>
      <c r="F273" s="37"/>
      <c r="G273" s="37"/>
      <c r="H273" s="37"/>
      <c r="I273" s="59"/>
      <c r="J273" s="59"/>
      <c r="K273" s="59"/>
      <c r="L273" s="59"/>
      <c r="M273" s="59"/>
      <c r="N273" s="59"/>
      <c r="O273" s="37"/>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7"/>
      <c r="F274" s="37"/>
      <c r="G274" s="37"/>
      <c r="H274" s="37"/>
      <c r="I274" s="59"/>
      <c r="J274" s="59"/>
      <c r="K274" s="59"/>
      <c r="L274" s="59"/>
      <c r="M274" s="59"/>
      <c r="N274" s="59"/>
      <c r="O274" s="37"/>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7"/>
      <c r="F275" s="37"/>
      <c r="G275" s="37"/>
      <c r="H275" s="37"/>
      <c r="I275" s="59"/>
      <c r="J275" s="59"/>
      <c r="K275" s="59"/>
      <c r="L275" s="59"/>
      <c r="M275" s="59"/>
      <c r="N275" s="59"/>
      <c r="O275" s="37"/>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7"/>
      <c r="F276" s="37"/>
      <c r="G276" s="37"/>
      <c r="H276" s="37"/>
      <c r="I276" s="59"/>
      <c r="J276" s="59"/>
      <c r="K276" s="59"/>
      <c r="L276" s="59"/>
      <c r="M276" s="59"/>
      <c r="N276" s="59"/>
      <c r="O276" s="37"/>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7"/>
      <c r="F277" s="37"/>
      <c r="G277" s="37"/>
      <c r="H277" s="37"/>
      <c r="I277" s="59"/>
      <c r="J277" s="59"/>
      <c r="K277" s="59"/>
      <c r="L277" s="59"/>
      <c r="M277" s="59"/>
      <c r="N277" s="59"/>
      <c r="O277" s="37"/>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7"/>
      <c r="F278" s="37"/>
      <c r="G278" s="37"/>
      <c r="H278" s="37"/>
      <c r="I278" s="59"/>
      <c r="J278" s="59"/>
      <c r="K278" s="59"/>
      <c r="L278" s="59"/>
      <c r="M278" s="59"/>
      <c r="N278" s="59"/>
      <c r="O278" s="37"/>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7"/>
      <c r="F279" s="37"/>
      <c r="G279" s="37"/>
      <c r="H279" s="37"/>
      <c r="I279" s="59"/>
      <c r="J279" s="59"/>
      <c r="K279" s="59"/>
      <c r="L279" s="59"/>
      <c r="M279" s="59"/>
      <c r="N279" s="59"/>
      <c r="O279" s="37"/>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7"/>
      <c r="F280" s="37"/>
      <c r="G280" s="37"/>
      <c r="H280" s="37"/>
      <c r="I280" s="59"/>
      <c r="J280" s="59"/>
      <c r="K280" s="59"/>
      <c r="L280" s="59"/>
      <c r="M280" s="59"/>
      <c r="N280" s="59"/>
      <c r="O280" s="37"/>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7"/>
      <c r="F281" s="37"/>
      <c r="G281" s="37"/>
      <c r="H281" s="37"/>
      <c r="I281" s="59"/>
      <c r="J281" s="59"/>
      <c r="K281" s="59"/>
      <c r="L281" s="59"/>
      <c r="M281" s="59"/>
      <c r="N281" s="59"/>
      <c r="O281" s="37"/>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7"/>
      <c r="F282" s="37"/>
      <c r="G282" s="37"/>
      <c r="H282" s="37"/>
      <c r="I282" s="59"/>
      <c r="J282" s="59"/>
      <c r="K282" s="59"/>
      <c r="L282" s="59"/>
      <c r="M282" s="59"/>
      <c r="N282" s="59"/>
      <c r="O282" s="37"/>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7"/>
      <c r="F283" s="37"/>
      <c r="G283" s="37"/>
      <c r="H283" s="37"/>
      <c r="I283" s="59"/>
      <c r="J283" s="59"/>
      <c r="K283" s="59"/>
      <c r="L283" s="59"/>
      <c r="M283" s="59"/>
      <c r="N283" s="59"/>
      <c r="O283" s="37"/>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7"/>
      <c r="F284" s="37"/>
      <c r="G284" s="37"/>
      <c r="H284" s="37"/>
      <c r="I284" s="59"/>
      <c r="J284" s="59"/>
      <c r="K284" s="59"/>
      <c r="L284" s="59"/>
      <c r="M284" s="59"/>
      <c r="N284" s="59"/>
      <c r="O284" s="37"/>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7"/>
      <c r="F285" s="37"/>
      <c r="G285" s="37"/>
      <c r="H285" s="37"/>
      <c r="I285" s="59"/>
      <c r="J285" s="59"/>
      <c r="K285" s="59"/>
      <c r="L285" s="59"/>
      <c r="M285" s="59"/>
      <c r="N285" s="59"/>
      <c r="O285" s="37"/>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7"/>
      <c r="F286" s="37"/>
      <c r="G286" s="37"/>
      <c r="H286" s="37"/>
      <c r="I286" s="59"/>
      <c r="J286" s="59"/>
      <c r="K286" s="59"/>
      <c r="L286" s="59"/>
      <c r="M286" s="59"/>
      <c r="N286" s="59"/>
      <c r="O286" s="37"/>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7"/>
      <c r="F287" s="37"/>
      <c r="G287" s="37"/>
      <c r="H287" s="37"/>
      <c r="I287" s="59"/>
      <c r="J287" s="59"/>
      <c r="K287" s="59"/>
      <c r="L287" s="59"/>
      <c r="M287" s="59"/>
      <c r="N287" s="59"/>
      <c r="O287" s="37"/>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7"/>
      <c r="F288" s="37"/>
      <c r="G288" s="37"/>
      <c r="H288" s="37"/>
      <c r="I288" s="59"/>
      <c r="J288" s="59"/>
      <c r="K288" s="59"/>
      <c r="L288" s="59"/>
      <c r="M288" s="59"/>
      <c r="N288" s="59"/>
      <c r="O288" s="37"/>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7"/>
      <c r="F289" s="37"/>
      <c r="G289" s="37"/>
      <c r="H289" s="37"/>
      <c r="I289" s="59"/>
      <c r="J289" s="59"/>
      <c r="K289" s="59"/>
      <c r="L289" s="59"/>
      <c r="M289" s="59"/>
      <c r="N289" s="59"/>
      <c r="O289" s="37"/>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7"/>
      <c r="F290" s="37"/>
      <c r="G290" s="37"/>
      <c r="H290" s="37"/>
      <c r="I290" s="59"/>
      <c r="J290" s="59"/>
      <c r="K290" s="59"/>
      <c r="L290" s="59"/>
      <c r="M290" s="59"/>
      <c r="N290" s="59"/>
      <c r="O290" s="37"/>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7"/>
      <c r="F291" s="37"/>
      <c r="G291" s="37"/>
      <c r="H291" s="37"/>
      <c r="I291" s="59"/>
      <c r="J291" s="59"/>
      <c r="K291" s="59"/>
      <c r="L291" s="59"/>
      <c r="M291" s="59"/>
      <c r="N291" s="59"/>
      <c r="O291" s="37"/>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7"/>
      <c r="F292" s="37"/>
      <c r="G292" s="37"/>
      <c r="H292" s="37"/>
      <c r="I292" s="59"/>
      <c r="J292" s="59"/>
      <c r="K292" s="59"/>
      <c r="L292" s="59"/>
      <c r="M292" s="59"/>
      <c r="N292" s="59"/>
      <c r="O292" s="37"/>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7"/>
      <c r="F293" s="37"/>
      <c r="G293" s="37"/>
      <c r="H293" s="37"/>
      <c r="I293" s="59"/>
      <c r="J293" s="59"/>
      <c r="K293" s="59"/>
      <c r="L293" s="59"/>
      <c r="M293" s="59"/>
      <c r="N293" s="59"/>
      <c r="O293" s="37"/>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7"/>
      <c r="F294" s="37"/>
      <c r="G294" s="37"/>
      <c r="H294" s="37"/>
      <c r="I294" s="59"/>
      <c r="J294" s="59"/>
      <c r="K294" s="59"/>
      <c r="L294" s="59"/>
      <c r="M294" s="59"/>
      <c r="N294" s="59"/>
      <c r="O294" s="37"/>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7"/>
      <c r="F295" s="37"/>
      <c r="G295" s="37"/>
      <c r="H295" s="37"/>
      <c r="I295" s="59"/>
      <c r="J295" s="59"/>
      <c r="K295" s="59"/>
      <c r="L295" s="59"/>
      <c r="M295" s="59"/>
      <c r="N295" s="59"/>
      <c r="O295" s="37"/>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7"/>
      <c r="F296" s="37"/>
      <c r="G296" s="37"/>
      <c r="H296" s="37"/>
      <c r="I296" s="59"/>
      <c r="J296" s="59"/>
      <c r="K296" s="59"/>
      <c r="L296" s="59"/>
      <c r="M296" s="59"/>
      <c r="N296" s="59"/>
      <c r="O296" s="37"/>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7"/>
      <c r="F297" s="37"/>
      <c r="G297" s="37"/>
      <c r="H297" s="37"/>
      <c r="I297" s="59"/>
      <c r="J297" s="59"/>
      <c r="K297" s="59"/>
      <c r="L297" s="59"/>
      <c r="M297" s="59"/>
      <c r="N297" s="59"/>
      <c r="O297" s="37"/>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7"/>
      <c r="F298" s="37"/>
      <c r="G298" s="37"/>
      <c r="H298" s="37"/>
      <c r="I298" s="59"/>
      <c r="J298" s="59"/>
      <c r="K298" s="59"/>
      <c r="L298" s="59"/>
      <c r="M298" s="59"/>
      <c r="N298" s="59"/>
      <c r="O298" s="37"/>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7"/>
      <c r="F299" s="37"/>
      <c r="G299" s="37"/>
      <c r="H299" s="37"/>
      <c r="I299" s="59"/>
      <c r="J299" s="59"/>
      <c r="K299" s="59"/>
      <c r="L299" s="59"/>
      <c r="M299" s="59"/>
      <c r="N299" s="59"/>
      <c r="O299" s="37"/>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7"/>
      <c r="F300" s="37"/>
      <c r="G300" s="37"/>
      <c r="H300" s="37"/>
      <c r="I300" s="59"/>
      <c r="J300" s="59"/>
      <c r="K300" s="59"/>
      <c r="L300" s="59"/>
      <c r="M300" s="59"/>
      <c r="N300" s="59"/>
      <c r="O300" s="37"/>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7"/>
      <c r="F301" s="37"/>
      <c r="G301" s="37"/>
      <c r="H301" s="37"/>
      <c r="I301" s="59"/>
      <c r="J301" s="59"/>
      <c r="K301" s="59"/>
      <c r="L301" s="59"/>
      <c r="M301" s="59"/>
      <c r="N301" s="59"/>
      <c r="O301" s="37"/>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7"/>
      <c r="F302" s="37"/>
      <c r="G302" s="37"/>
      <c r="H302" s="37"/>
      <c r="I302" s="59"/>
      <c r="J302" s="59"/>
      <c r="K302" s="59"/>
      <c r="L302" s="59"/>
      <c r="M302" s="59"/>
      <c r="N302" s="59"/>
      <c r="O302" s="37"/>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7"/>
      <c r="F303" s="37"/>
      <c r="G303" s="37"/>
      <c r="H303" s="37"/>
      <c r="I303" s="59"/>
      <c r="J303" s="59"/>
      <c r="K303" s="59"/>
      <c r="L303" s="59"/>
      <c r="M303" s="59"/>
      <c r="N303" s="59"/>
      <c r="O303" s="37"/>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7"/>
      <c r="F304" s="37"/>
      <c r="G304" s="37"/>
      <c r="H304" s="37"/>
      <c r="I304" s="59"/>
      <c r="J304" s="59"/>
      <c r="K304" s="59"/>
      <c r="L304" s="59"/>
      <c r="M304" s="59"/>
      <c r="N304" s="59"/>
      <c r="O304" s="37"/>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7"/>
      <c r="F305" s="37"/>
      <c r="G305" s="37"/>
      <c r="H305" s="37"/>
      <c r="I305" s="59"/>
      <c r="J305" s="59"/>
      <c r="K305" s="59"/>
      <c r="L305" s="59"/>
      <c r="M305" s="59"/>
      <c r="N305" s="59"/>
      <c r="O305" s="37"/>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7"/>
      <c r="F306" s="37"/>
      <c r="G306" s="37"/>
      <c r="H306" s="37"/>
      <c r="I306" s="59"/>
      <c r="J306" s="59"/>
      <c r="K306" s="59"/>
      <c r="L306" s="59"/>
      <c r="M306" s="59"/>
      <c r="N306" s="59"/>
      <c r="O306" s="37"/>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7"/>
      <c r="F307" s="37"/>
      <c r="G307" s="37"/>
      <c r="H307" s="37"/>
      <c r="I307" s="59"/>
      <c r="J307" s="59"/>
      <c r="K307" s="59"/>
      <c r="L307" s="59"/>
      <c r="M307" s="59"/>
      <c r="N307" s="59"/>
      <c r="O307" s="37"/>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7"/>
      <c r="F308" s="37"/>
      <c r="G308" s="37"/>
      <c r="H308" s="37"/>
      <c r="I308" s="59"/>
      <c r="J308" s="59"/>
      <c r="K308" s="59"/>
      <c r="L308" s="59"/>
      <c r="M308" s="59"/>
      <c r="N308" s="59"/>
      <c r="O308" s="37"/>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7"/>
      <c r="F309" s="37"/>
      <c r="G309" s="37"/>
      <c r="H309" s="37"/>
      <c r="I309" s="59"/>
      <c r="J309" s="59"/>
      <c r="K309" s="59"/>
      <c r="L309" s="59"/>
      <c r="M309" s="59"/>
      <c r="N309" s="59"/>
      <c r="O309" s="37"/>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7"/>
      <c r="F310" s="37"/>
      <c r="G310" s="37"/>
      <c r="H310" s="37"/>
      <c r="I310" s="59"/>
      <c r="J310" s="59"/>
      <c r="K310" s="59"/>
      <c r="L310" s="59"/>
      <c r="M310" s="59"/>
      <c r="N310" s="59"/>
      <c r="O310" s="37"/>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7"/>
      <c r="F311" s="37"/>
      <c r="G311" s="37"/>
      <c r="H311" s="37"/>
      <c r="I311" s="59"/>
      <c r="J311" s="59"/>
      <c r="K311" s="59"/>
      <c r="L311" s="59"/>
      <c r="M311" s="59"/>
      <c r="N311" s="59"/>
      <c r="O311" s="37"/>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7"/>
      <c r="F312" s="37"/>
      <c r="G312" s="37"/>
      <c r="H312" s="37"/>
      <c r="I312" s="59"/>
      <c r="J312" s="59"/>
      <c r="K312" s="59"/>
      <c r="L312" s="59"/>
      <c r="M312" s="59"/>
      <c r="N312" s="59"/>
      <c r="O312" s="37"/>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7"/>
      <c r="F313" s="37"/>
      <c r="G313" s="37"/>
      <c r="H313" s="37"/>
      <c r="I313" s="59"/>
      <c r="J313" s="59"/>
      <c r="K313" s="59"/>
      <c r="L313" s="59"/>
      <c r="M313" s="59"/>
      <c r="N313" s="59"/>
      <c r="O313" s="37"/>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7"/>
      <c r="F314" s="37"/>
      <c r="G314" s="37"/>
      <c r="H314" s="37"/>
      <c r="I314" s="59"/>
      <c r="J314" s="59"/>
      <c r="K314" s="59"/>
      <c r="L314" s="59"/>
      <c r="M314" s="59"/>
      <c r="N314" s="59"/>
      <c r="O314" s="37"/>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7"/>
      <c r="F315" s="37"/>
      <c r="G315" s="37"/>
      <c r="H315" s="37"/>
      <c r="I315" s="59"/>
      <c r="J315" s="59"/>
      <c r="K315" s="59"/>
      <c r="L315" s="59"/>
      <c r="M315" s="59"/>
      <c r="N315" s="59"/>
      <c r="O315" s="37"/>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7"/>
      <c r="F316" s="37"/>
      <c r="G316" s="37"/>
      <c r="H316" s="37"/>
      <c r="I316" s="59"/>
      <c r="J316" s="59"/>
      <c r="K316" s="59"/>
      <c r="L316" s="59"/>
      <c r="M316" s="59"/>
      <c r="N316" s="59"/>
      <c r="O316" s="37"/>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7"/>
      <c r="F317" s="37"/>
      <c r="G317" s="37"/>
      <c r="H317" s="37"/>
      <c r="I317" s="59"/>
      <c r="J317" s="59"/>
      <c r="K317" s="59"/>
      <c r="L317" s="59"/>
      <c r="M317" s="59"/>
      <c r="N317" s="59"/>
      <c r="O317" s="37"/>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7"/>
      <c r="F318" s="37"/>
      <c r="G318" s="37"/>
      <c r="H318" s="37"/>
      <c r="I318" s="59"/>
      <c r="J318" s="59"/>
      <c r="K318" s="59"/>
      <c r="L318" s="59"/>
      <c r="M318" s="59"/>
      <c r="N318" s="59"/>
      <c r="O318" s="37"/>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7"/>
      <c r="F319" s="37"/>
      <c r="G319" s="37"/>
      <c r="H319" s="37"/>
      <c r="I319" s="59"/>
      <c r="J319" s="59"/>
      <c r="K319" s="59"/>
      <c r="L319" s="59"/>
      <c r="M319" s="59"/>
      <c r="N319" s="59"/>
      <c r="O319" s="37"/>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7"/>
      <c r="F320" s="37"/>
      <c r="G320" s="37"/>
      <c r="H320" s="37"/>
      <c r="I320" s="59"/>
      <c r="J320" s="59"/>
      <c r="K320" s="59"/>
      <c r="L320" s="59"/>
      <c r="M320" s="59"/>
      <c r="N320" s="59"/>
      <c r="O320" s="37"/>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7"/>
      <c r="F321" s="37"/>
      <c r="G321" s="37"/>
      <c r="H321" s="37"/>
      <c r="I321" s="59"/>
      <c r="J321" s="59"/>
      <c r="K321" s="59"/>
      <c r="L321" s="59"/>
      <c r="M321" s="59"/>
      <c r="N321" s="59"/>
      <c r="O321" s="37"/>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7"/>
      <c r="F322" s="37"/>
      <c r="G322" s="37"/>
      <c r="H322" s="37"/>
      <c r="I322" s="59"/>
      <c r="J322" s="59"/>
      <c r="K322" s="59"/>
      <c r="L322" s="59"/>
      <c r="M322" s="59"/>
      <c r="N322" s="59"/>
      <c r="O322" s="37"/>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7"/>
      <c r="F323" s="37"/>
      <c r="G323" s="37"/>
      <c r="H323" s="37"/>
      <c r="I323" s="59"/>
      <c r="J323" s="59"/>
      <c r="K323" s="59"/>
      <c r="L323" s="59"/>
      <c r="M323" s="59"/>
      <c r="N323" s="59"/>
      <c r="O323" s="37"/>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7"/>
      <c r="F324" s="37"/>
      <c r="G324" s="37"/>
      <c r="H324" s="37"/>
      <c r="I324" s="59"/>
      <c r="J324" s="59"/>
      <c r="K324" s="59"/>
      <c r="L324" s="59"/>
      <c r="M324" s="59"/>
      <c r="N324" s="59"/>
      <c r="O324" s="37"/>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7"/>
      <c r="F325" s="37"/>
      <c r="G325" s="37"/>
      <c r="H325" s="37"/>
      <c r="I325" s="59"/>
      <c r="J325" s="59"/>
      <c r="K325" s="59"/>
      <c r="L325" s="59"/>
      <c r="M325" s="59"/>
      <c r="N325" s="59"/>
      <c r="O325" s="37"/>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7"/>
      <c r="F326" s="37"/>
      <c r="G326" s="37"/>
      <c r="H326" s="37"/>
      <c r="I326" s="59"/>
      <c r="J326" s="59"/>
      <c r="K326" s="59"/>
      <c r="L326" s="59"/>
      <c r="M326" s="59"/>
      <c r="N326" s="59"/>
      <c r="O326" s="37"/>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7"/>
      <c r="F327" s="37"/>
      <c r="G327" s="37"/>
      <c r="H327" s="37"/>
      <c r="I327" s="59"/>
      <c r="J327" s="59"/>
      <c r="K327" s="59"/>
      <c r="L327" s="59"/>
      <c r="M327" s="59"/>
      <c r="N327" s="59"/>
      <c r="O327" s="37"/>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7"/>
      <c r="F328" s="37"/>
      <c r="G328" s="37"/>
      <c r="H328" s="37"/>
      <c r="I328" s="59"/>
      <c r="J328" s="59"/>
      <c r="K328" s="59"/>
      <c r="L328" s="59"/>
      <c r="M328" s="59"/>
      <c r="N328" s="59"/>
      <c r="O328" s="37"/>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7"/>
      <c r="F329" s="37"/>
      <c r="G329" s="37"/>
      <c r="H329" s="37"/>
      <c r="I329" s="59"/>
      <c r="J329" s="59"/>
      <c r="K329" s="59"/>
      <c r="L329" s="59"/>
      <c r="M329" s="59"/>
      <c r="N329" s="59"/>
      <c r="O329" s="37"/>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7"/>
      <c r="F330" s="37"/>
      <c r="G330" s="37"/>
      <c r="H330" s="37"/>
      <c r="I330" s="59"/>
      <c r="J330" s="59"/>
      <c r="K330" s="59"/>
      <c r="L330" s="59"/>
      <c r="M330" s="59"/>
      <c r="N330" s="59"/>
      <c r="O330" s="37"/>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7"/>
      <c r="F331" s="37"/>
      <c r="G331" s="37"/>
      <c r="H331" s="37"/>
      <c r="I331" s="59"/>
      <c r="J331" s="59"/>
      <c r="K331" s="59"/>
      <c r="L331" s="59"/>
      <c r="M331" s="59"/>
      <c r="N331" s="59"/>
      <c r="O331" s="37"/>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7"/>
      <c r="F332" s="37"/>
      <c r="G332" s="37"/>
      <c r="H332" s="37"/>
      <c r="I332" s="59"/>
      <c r="J332" s="59"/>
      <c r="K332" s="59"/>
      <c r="L332" s="59"/>
      <c r="M332" s="59"/>
      <c r="N332" s="59"/>
      <c r="O332" s="37"/>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7"/>
      <c r="F333" s="37"/>
      <c r="G333" s="37"/>
      <c r="H333" s="37"/>
      <c r="I333" s="59"/>
      <c r="J333" s="59"/>
      <c r="K333" s="59"/>
      <c r="L333" s="59"/>
      <c r="M333" s="59"/>
      <c r="N333" s="59"/>
      <c r="O333" s="37"/>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7"/>
      <c r="F334" s="37"/>
      <c r="G334" s="37"/>
      <c r="H334" s="37"/>
      <c r="I334" s="59"/>
      <c r="J334" s="59"/>
      <c r="K334" s="59"/>
      <c r="L334" s="59"/>
      <c r="M334" s="59"/>
      <c r="N334" s="59"/>
      <c r="O334" s="37"/>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7"/>
      <c r="F335" s="37"/>
      <c r="G335" s="37"/>
      <c r="H335" s="37"/>
      <c r="I335" s="59"/>
      <c r="J335" s="59"/>
      <c r="K335" s="59"/>
      <c r="L335" s="59"/>
      <c r="M335" s="59"/>
      <c r="N335" s="59"/>
      <c r="O335" s="37"/>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7"/>
      <c r="F336" s="37"/>
      <c r="G336" s="37"/>
      <c r="H336" s="37"/>
      <c r="I336" s="59"/>
      <c r="J336" s="59"/>
      <c r="K336" s="59"/>
      <c r="L336" s="59"/>
      <c r="M336" s="59"/>
      <c r="N336" s="59"/>
      <c r="O336" s="37"/>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7"/>
      <c r="F337" s="37"/>
      <c r="G337" s="37"/>
      <c r="H337" s="37"/>
      <c r="I337" s="59"/>
      <c r="J337" s="59"/>
      <c r="K337" s="59"/>
      <c r="L337" s="59"/>
      <c r="M337" s="59"/>
      <c r="N337" s="59"/>
      <c r="O337" s="37"/>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7"/>
      <c r="F338" s="37"/>
      <c r="G338" s="37"/>
      <c r="H338" s="37"/>
      <c r="I338" s="59"/>
      <c r="J338" s="59"/>
      <c r="K338" s="59"/>
      <c r="L338" s="59"/>
      <c r="M338" s="59"/>
      <c r="N338" s="59"/>
      <c r="O338" s="37"/>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7"/>
      <c r="F339" s="37"/>
      <c r="G339" s="37"/>
      <c r="H339" s="37"/>
      <c r="I339" s="59"/>
      <c r="J339" s="59"/>
      <c r="K339" s="59"/>
      <c r="L339" s="59"/>
      <c r="M339" s="59"/>
      <c r="N339" s="59"/>
      <c r="O339" s="37"/>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7"/>
      <c r="F340" s="37"/>
      <c r="G340" s="37"/>
      <c r="H340" s="37"/>
      <c r="I340" s="59"/>
      <c r="J340" s="59"/>
      <c r="K340" s="59"/>
      <c r="L340" s="59"/>
      <c r="M340" s="59"/>
      <c r="N340" s="59"/>
      <c r="O340" s="37"/>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7"/>
      <c r="F341" s="37"/>
      <c r="G341" s="37"/>
      <c r="H341" s="37"/>
      <c r="I341" s="59"/>
      <c r="J341" s="59"/>
      <c r="K341" s="59"/>
      <c r="L341" s="59"/>
      <c r="M341" s="59"/>
      <c r="N341" s="59"/>
      <c r="O341" s="37"/>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7"/>
      <c r="F342" s="37"/>
      <c r="G342" s="37"/>
      <c r="H342" s="37"/>
      <c r="I342" s="59"/>
      <c r="J342" s="59"/>
      <c r="K342" s="59"/>
      <c r="L342" s="59"/>
      <c r="M342" s="59"/>
      <c r="N342" s="59"/>
      <c r="O342" s="37"/>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7"/>
      <c r="F343" s="37"/>
      <c r="G343" s="37"/>
      <c r="H343" s="37"/>
      <c r="I343" s="59"/>
      <c r="J343" s="59"/>
      <c r="K343" s="59"/>
      <c r="L343" s="59"/>
      <c r="M343" s="59"/>
      <c r="N343" s="59"/>
      <c r="O343" s="37"/>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7"/>
      <c r="F344" s="37"/>
      <c r="G344" s="37"/>
      <c r="H344" s="37"/>
      <c r="I344" s="59"/>
      <c r="J344" s="59"/>
      <c r="K344" s="59"/>
      <c r="L344" s="59"/>
      <c r="M344" s="59"/>
      <c r="N344" s="59"/>
      <c r="O344" s="37"/>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7"/>
      <c r="F345" s="37"/>
      <c r="G345" s="37"/>
      <c r="H345" s="37"/>
      <c r="I345" s="59"/>
      <c r="J345" s="59"/>
      <c r="K345" s="59"/>
      <c r="L345" s="59"/>
      <c r="M345" s="59"/>
      <c r="N345" s="59"/>
      <c r="O345" s="37"/>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7"/>
      <c r="F346" s="37"/>
      <c r="G346" s="37"/>
      <c r="H346" s="37"/>
      <c r="I346" s="59"/>
      <c r="J346" s="59"/>
      <c r="K346" s="59"/>
      <c r="L346" s="59"/>
      <c r="M346" s="59"/>
      <c r="N346" s="59"/>
      <c r="O346" s="37"/>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7"/>
      <c r="F347" s="37"/>
      <c r="G347" s="37"/>
      <c r="H347" s="37"/>
      <c r="I347" s="59"/>
      <c r="J347" s="59"/>
      <c r="K347" s="59"/>
      <c r="L347" s="59"/>
      <c r="M347" s="59"/>
      <c r="N347" s="59"/>
      <c r="O347" s="37"/>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7"/>
      <c r="F348" s="37"/>
      <c r="G348" s="37"/>
      <c r="H348" s="37"/>
      <c r="I348" s="59"/>
      <c r="J348" s="59"/>
      <c r="K348" s="59"/>
      <c r="L348" s="59"/>
      <c r="M348" s="59"/>
      <c r="N348" s="59"/>
      <c r="O348" s="37"/>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7"/>
      <c r="F349" s="37"/>
      <c r="G349" s="37"/>
      <c r="H349" s="37"/>
      <c r="I349" s="59"/>
      <c r="J349" s="59"/>
      <c r="K349" s="59"/>
      <c r="L349" s="59"/>
      <c r="M349" s="59"/>
      <c r="N349" s="59"/>
      <c r="O349" s="37"/>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7"/>
      <c r="F350" s="37"/>
      <c r="G350" s="37"/>
      <c r="H350" s="37"/>
      <c r="I350" s="59"/>
      <c r="J350" s="59"/>
      <c r="K350" s="59"/>
      <c r="L350" s="59"/>
      <c r="M350" s="59"/>
      <c r="N350" s="59"/>
      <c r="O350" s="37"/>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7"/>
      <c r="F351" s="37"/>
      <c r="G351" s="37"/>
      <c r="H351" s="37"/>
      <c r="I351" s="59"/>
      <c r="J351" s="59"/>
      <c r="K351" s="59"/>
      <c r="L351" s="59"/>
      <c r="M351" s="59"/>
      <c r="N351" s="59"/>
      <c r="O351" s="37"/>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7"/>
      <c r="F352" s="37"/>
      <c r="G352" s="37"/>
      <c r="H352" s="37"/>
      <c r="I352" s="59"/>
      <c r="J352" s="59"/>
      <c r="K352" s="59"/>
      <c r="L352" s="59"/>
      <c r="M352" s="59"/>
      <c r="N352" s="59"/>
      <c r="O352" s="37"/>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7"/>
      <c r="F353" s="37"/>
      <c r="G353" s="37"/>
      <c r="H353" s="37"/>
      <c r="I353" s="59"/>
      <c r="J353" s="59"/>
      <c r="K353" s="59"/>
      <c r="L353" s="59"/>
      <c r="M353" s="59"/>
      <c r="N353" s="59"/>
      <c r="O353" s="37"/>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7"/>
      <c r="F354" s="37"/>
      <c r="G354" s="37"/>
      <c r="H354" s="37"/>
      <c r="I354" s="59"/>
      <c r="J354" s="59"/>
      <c r="K354" s="59"/>
      <c r="L354" s="59"/>
      <c r="M354" s="59"/>
      <c r="N354" s="59"/>
      <c r="O354" s="37"/>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7"/>
      <c r="F355" s="37"/>
      <c r="G355" s="37"/>
      <c r="H355" s="37"/>
      <c r="I355" s="59"/>
      <c r="J355" s="59"/>
      <c r="K355" s="59"/>
      <c r="L355" s="59"/>
      <c r="M355" s="59"/>
      <c r="N355" s="59"/>
      <c r="O355" s="37"/>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7"/>
      <c r="F356" s="37"/>
      <c r="G356" s="37"/>
      <c r="H356" s="37"/>
      <c r="I356" s="59"/>
      <c r="J356" s="59"/>
      <c r="K356" s="59"/>
      <c r="L356" s="59"/>
      <c r="M356" s="59"/>
      <c r="N356" s="59"/>
      <c r="O356" s="37"/>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7"/>
      <c r="F357" s="37"/>
      <c r="G357" s="37"/>
      <c r="H357" s="37"/>
      <c r="I357" s="59"/>
      <c r="J357" s="59"/>
      <c r="K357" s="59"/>
      <c r="L357" s="59"/>
      <c r="M357" s="59"/>
      <c r="N357" s="59"/>
      <c r="O357" s="37"/>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7"/>
      <c r="F358" s="37"/>
      <c r="G358" s="37"/>
      <c r="H358" s="37"/>
      <c r="I358" s="59"/>
      <c r="J358" s="59"/>
      <c r="K358" s="59"/>
      <c r="L358" s="59"/>
      <c r="M358" s="59"/>
      <c r="N358" s="59"/>
      <c r="O358" s="37"/>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7"/>
      <c r="F359" s="37"/>
      <c r="G359" s="37"/>
      <c r="H359" s="37"/>
      <c r="I359" s="59"/>
      <c r="J359" s="59"/>
      <c r="K359" s="59"/>
      <c r="L359" s="59"/>
      <c r="M359" s="59"/>
      <c r="N359" s="59"/>
      <c r="O359" s="37"/>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7"/>
      <c r="F360" s="37"/>
      <c r="G360" s="37"/>
      <c r="H360" s="37"/>
      <c r="I360" s="59"/>
      <c r="J360" s="59"/>
      <c r="K360" s="59"/>
      <c r="L360" s="59"/>
      <c r="M360" s="59"/>
      <c r="N360" s="59"/>
      <c r="O360" s="37"/>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7"/>
      <c r="F361" s="37"/>
      <c r="G361" s="37"/>
      <c r="H361" s="37"/>
      <c r="I361" s="59"/>
      <c r="J361" s="59"/>
      <c r="K361" s="59"/>
      <c r="L361" s="59"/>
      <c r="M361" s="59"/>
      <c r="N361" s="59"/>
      <c r="O361" s="37"/>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7"/>
      <c r="F362" s="37"/>
      <c r="G362" s="37"/>
      <c r="H362" s="37"/>
      <c r="I362" s="59"/>
      <c r="J362" s="59"/>
      <c r="K362" s="59"/>
      <c r="L362" s="59"/>
      <c r="M362" s="59"/>
      <c r="N362" s="59"/>
      <c r="O362" s="37"/>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7"/>
      <c r="F363" s="37"/>
      <c r="G363" s="37"/>
      <c r="H363" s="37"/>
      <c r="I363" s="59"/>
      <c r="J363" s="59"/>
      <c r="K363" s="59"/>
      <c r="L363" s="59"/>
      <c r="M363" s="59"/>
      <c r="N363" s="59"/>
      <c r="O363" s="37"/>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7"/>
      <c r="F364" s="37"/>
      <c r="G364" s="37"/>
      <c r="H364" s="37"/>
      <c r="I364" s="59"/>
      <c r="J364" s="59"/>
      <c r="K364" s="59"/>
      <c r="L364" s="59"/>
      <c r="M364" s="59"/>
      <c r="N364" s="59"/>
      <c r="O364" s="37"/>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7"/>
      <c r="F365" s="37"/>
      <c r="G365" s="37"/>
      <c r="H365" s="37"/>
      <c r="I365" s="59"/>
      <c r="J365" s="59"/>
      <c r="K365" s="59"/>
      <c r="L365" s="59"/>
      <c r="M365" s="59"/>
      <c r="N365" s="59"/>
      <c r="O365" s="37"/>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7"/>
      <c r="F366" s="37"/>
      <c r="G366" s="37"/>
      <c r="H366" s="37"/>
      <c r="I366" s="59"/>
      <c r="J366" s="59"/>
      <c r="K366" s="59"/>
      <c r="L366" s="59"/>
      <c r="M366" s="59"/>
      <c r="N366" s="59"/>
      <c r="O366" s="37"/>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7"/>
      <c r="F367" s="37"/>
      <c r="G367" s="37"/>
      <c r="H367" s="37"/>
      <c r="I367" s="59"/>
      <c r="J367" s="59"/>
      <c r="K367" s="59"/>
      <c r="L367" s="59"/>
      <c r="M367" s="59"/>
      <c r="N367" s="59"/>
      <c r="O367" s="37"/>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7"/>
      <c r="F368" s="37"/>
      <c r="G368" s="37"/>
      <c r="H368" s="37"/>
      <c r="I368" s="59"/>
      <c r="J368" s="59"/>
      <c r="K368" s="59"/>
      <c r="L368" s="59"/>
      <c r="M368" s="59"/>
      <c r="N368" s="59"/>
      <c r="O368" s="37"/>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7"/>
      <c r="F369" s="37"/>
      <c r="G369" s="37"/>
      <c r="H369" s="37"/>
      <c r="I369" s="59"/>
      <c r="J369" s="59"/>
      <c r="K369" s="59"/>
      <c r="L369" s="59"/>
      <c r="M369" s="59"/>
      <c r="N369" s="59"/>
      <c r="O369" s="37"/>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7"/>
      <c r="F370" s="37"/>
      <c r="G370" s="37"/>
      <c r="H370" s="37"/>
      <c r="I370" s="59"/>
      <c r="J370" s="59"/>
      <c r="K370" s="59"/>
      <c r="L370" s="59"/>
      <c r="M370" s="59"/>
      <c r="N370" s="59"/>
      <c r="O370" s="37"/>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7"/>
      <c r="F371" s="37"/>
      <c r="G371" s="37"/>
      <c r="H371" s="37"/>
      <c r="I371" s="59"/>
      <c r="J371" s="59"/>
      <c r="K371" s="59"/>
      <c r="L371" s="59"/>
      <c r="M371" s="59"/>
      <c r="N371" s="59"/>
      <c r="O371" s="37"/>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7"/>
      <c r="F372" s="37"/>
      <c r="G372" s="37"/>
      <c r="H372" s="37"/>
      <c r="I372" s="59"/>
      <c r="J372" s="59"/>
      <c r="K372" s="59"/>
      <c r="L372" s="59"/>
      <c r="M372" s="59"/>
      <c r="N372" s="59"/>
      <c r="O372" s="37"/>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7"/>
      <c r="F373" s="37"/>
      <c r="G373" s="37"/>
      <c r="H373" s="37"/>
      <c r="I373" s="59"/>
      <c r="J373" s="59"/>
      <c r="K373" s="59"/>
      <c r="L373" s="59"/>
      <c r="M373" s="59"/>
      <c r="N373" s="59"/>
      <c r="O373" s="37"/>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7"/>
      <c r="F374" s="37"/>
      <c r="G374" s="37"/>
      <c r="H374" s="37"/>
      <c r="I374" s="59"/>
      <c r="J374" s="59"/>
      <c r="K374" s="59"/>
      <c r="L374" s="59"/>
      <c r="M374" s="59"/>
      <c r="N374" s="59"/>
      <c r="O374" s="37"/>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7"/>
      <c r="F375" s="37"/>
      <c r="G375" s="37"/>
      <c r="H375" s="37"/>
      <c r="I375" s="59"/>
      <c r="J375" s="59"/>
      <c r="K375" s="59"/>
      <c r="L375" s="59"/>
      <c r="M375" s="59"/>
      <c r="N375" s="59"/>
      <c r="O375" s="37"/>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7"/>
      <c r="F376" s="37"/>
      <c r="G376" s="37"/>
      <c r="H376" s="37"/>
      <c r="I376" s="59"/>
      <c r="J376" s="59"/>
      <c r="K376" s="59"/>
      <c r="L376" s="59"/>
      <c r="M376" s="59"/>
      <c r="N376" s="59"/>
      <c r="O376" s="37"/>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7"/>
      <c r="F377" s="37"/>
      <c r="G377" s="37"/>
      <c r="H377" s="37"/>
      <c r="I377" s="59"/>
      <c r="J377" s="59"/>
      <c r="K377" s="59"/>
      <c r="L377" s="59"/>
      <c r="M377" s="59"/>
      <c r="N377" s="59"/>
      <c r="O377" s="37"/>
      <c r="P377" s="59"/>
      <c r="Q377" s="59"/>
      <c r="R377" s="59"/>
      <c r="S377" s="59"/>
      <c r="T377" s="59"/>
      <c r="U377" s="59"/>
      <c r="V377" s="59"/>
      <c r="W377" s="59"/>
      <c r="X377" s="59"/>
      <c r="Y377" s="59"/>
      <c r="Z377" s="59"/>
      <c r="AA377" s="59"/>
      <c r="AB377" s="59"/>
      <c r="AC377" s="59"/>
      <c r="AD377" s="59"/>
      <c r="AE377" s="59"/>
      <c r="AF377" s="59"/>
      <c r="AH377" s="59"/>
    </row>
    <row r="378" spans="1:34" x14ac:dyDescent="0.25">
      <c r="A378" s="59"/>
      <c r="B378" s="59"/>
      <c r="C378" s="59"/>
      <c r="D378" s="59"/>
      <c r="E378" s="37"/>
      <c r="F378" s="37"/>
      <c r="G378" s="37"/>
      <c r="H378" s="37"/>
      <c r="I378" s="59"/>
      <c r="J378" s="59"/>
      <c r="K378" s="59"/>
      <c r="L378" s="59"/>
      <c r="M378" s="59"/>
      <c r="N378" s="59"/>
      <c r="O378" s="37"/>
      <c r="P378" s="59"/>
      <c r="Q378" s="59"/>
      <c r="R378" s="59"/>
      <c r="S378" s="59"/>
      <c r="T378" s="59"/>
      <c r="U378" s="59"/>
      <c r="V378" s="59"/>
      <c r="W378" s="59"/>
      <c r="X378" s="59"/>
      <c r="Y378" s="59"/>
      <c r="Z378" s="59"/>
      <c r="AA378" s="59"/>
      <c r="AB378" s="59"/>
      <c r="AC378" s="59"/>
      <c r="AD378" s="59"/>
      <c r="AE378" s="59"/>
      <c r="AF378" s="59"/>
      <c r="AH378" s="59"/>
    </row>
    <row r="379" spans="1:34" x14ac:dyDescent="0.25">
      <c r="A379" s="59"/>
      <c r="B379" s="59"/>
      <c r="C379" s="59"/>
      <c r="D379" s="59"/>
      <c r="E379" s="37"/>
      <c r="F379" s="37"/>
      <c r="G379" s="37"/>
      <c r="H379" s="37"/>
      <c r="I379" s="59"/>
      <c r="J379" s="59"/>
      <c r="K379" s="59"/>
      <c r="L379" s="59"/>
      <c r="M379" s="59"/>
      <c r="N379" s="59"/>
      <c r="O379" s="37"/>
      <c r="P379" s="59"/>
      <c r="Q379" s="59"/>
      <c r="R379" s="59"/>
      <c r="S379" s="59"/>
      <c r="T379" s="59"/>
      <c r="U379" s="59"/>
      <c r="V379" s="59"/>
      <c r="W379" s="59"/>
      <c r="X379" s="59"/>
      <c r="Y379" s="59"/>
      <c r="Z379" s="59"/>
      <c r="AA379" s="59"/>
      <c r="AB379" s="59"/>
      <c r="AC379" s="59"/>
      <c r="AD379" s="59"/>
      <c r="AE379" s="59"/>
      <c r="AF379" s="59"/>
      <c r="AH379" s="59"/>
    </row>
    <row r="380" spans="1:34" x14ac:dyDescent="0.25">
      <c r="A380" s="59"/>
      <c r="B380" s="59"/>
      <c r="C380" s="59"/>
      <c r="D380" s="59"/>
      <c r="E380" s="37"/>
      <c r="F380" s="37"/>
      <c r="G380" s="37"/>
      <c r="H380" s="37"/>
      <c r="I380" s="59"/>
      <c r="J380" s="59"/>
      <c r="K380" s="59"/>
      <c r="L380" s="59"/>
      <c r="M380" s="59"/>
      <c r="N380" s="59"/>
      <c r="O380" s="37"/>
      <c r="P380" s="59"/>
      <c r="Q380" s="59"/>
      <c r="R380" s="59"/>
      <c r="S380" s="59"/>
      <c r="T380" s="59"/>
      <c r="U380" s="59"/>
      <c r="V380" s="59"/>
      <c r="W380" s="59"/>
      <c r="X380" s="59"/>
      <c r="Y380" s="59"/>
      <c r="Z380" s="59"/>
      <c r="AB380" s="59"/>
      <c r="AC380" s="59"/>
      <c r="AD380" s="59"/>
      <c r="AE380" s="59"/>
      <c r="AF380" s="59"/>
      <c r="AH380" s="59"/>
    </row>
    <row r="381" spans="1:34" x14ac:dyDescent="0.25">
      <c r="A381" s="59"/>
      <c r="B381" s="59"/>
      <c r="C381" s="59"/>
      <c r="D381" s="59"/>
      <c r="E381" s="37"/>
      <c r="F381" s="37"/>
      <c r="G381" s="37"/>
      <c r="H381" s="37"/>
      <c r="I381" s="59"/>
      <c r="J381" s="59"/>
      <c r="K381" s="59"/>
      <c r="L381" s="59"/>
      <c r="M381" s="59"/>
      <c r="N381" s="59"/>
      <c r="O381" s="37"/>
      <c r="P381" s="59"/>
      <c r="Q381" s="59"/>
      <c r="R381" s="59"/>
      <c r="S381" s="59"/>
      <c r="T381" s="59"/>
      <c r="U381" s="59"/>
      <c r="V381" s="59"/>
      <c r="W381" s="59"/>
      <c r="X381" s="59"/>
      <c r="Y381" s="59"/>
      <c r="Z381" s="59"/>
      <c r="AB381" s="59"/>
      <c r="AC381" s="59"/>
      <c r="AD381" s="59"/>
      <c r="AE381" s="59"/>
      <c r="AF381" s="59"/>
      <c r="AH381" s="59"/>
    </row>
    <row r="382" spans="1:34" x14ac:dyDescent="0.25">
      <c r="A382" s="59"/>
      <c r="B382" s="59"/>
      <c r="C382" s="59"/>
      <c r="D382" s="59"/>
      <c r="E382" s="37"/>
      <c r="F382" s="37"/>
      <c r="G382" s="37"/>
      <c r="H382" s="37"/>
      <c r="I382" s="59"/>
      <c r="J382" s="59"/>
      <c r="K382" s="59"/>
      <c r="L382" s="59"/>
      <c r="M382" s="59"/>
      <c r="N382" s="59"/>
      <c r="O382" s="37"/>
      <c r="P382" s="59"/>
      <c r="Q382" s="59"/>
      <c r="R382" s="59"/>
      <c r="S382" s="59"/>
      <c r="T382" s="59"/>
      <c r="U382" s="59"/>
      <c r="V382" s="59"/>
      <c r="W382" s="59"/>
      <c r="X382" s="59"/>
      <c r="Y382" s="59"/>
      <c r="Z382" s="59"/>
      <c r="AB382" s="59"/>
      <c r="AC382" s="59"/>
      <c r="AD382" s="59"/>
      <c r="AE382" s="59"/>
      <c r="AF382" s="59"/>
      <c r="AH382" s="59"/>
    </row>
    <row r="383" spans="1:34" x14ac:dyDescent="0.25">
      <c r="A383" s="59"/>
      <c r="B383" s="59"/>
      <c r="C383" s="59"/>
      <c r="D383" s="59"/>
      <c r="E383" s="37"/>
      <c r="F383" s="37"/>
      <c r="G383" s="37"/>
      <c r="H383" s="37"/>
      <c r="I383" s="59"/>
      <c r="J383" s="59"/>
      <c r="K383" s="59"/>
      <c r="L383" s="59"/>
      <c r="M383" s="59"/>
      <c r="N383" s="59"/>
      <c r="O383" s="37"/>
      <c r="P383" s="59"/>
      <c r="Z383" s="59"/>
    </row>
    <row r="384" spans="1:34" x14ac:dyDescent="0.25">
      <c r="A384" s="59"/>
      <c r="B384" s="59"/>
      <c r="C384" s="59"/>
      <c r="D384" s="59"/>
      <c r="E384" s="37"/>
      <c r="F384" s="37"/>
      <c r="G384" s="37"/>
      <c r="H384" s="37"/>
      <c r="I384" s="59"/>
      <c r="J384" s="59"/>
      <c r="K384" s="59"/>
      <c r="L384" s="59"/>
      <c r="M384" s="59"/>
      <c r="N384" s="59"/>
      <c r="O384" s="37"/>
      <c r="P384" s="59"/>
      <c r="Z384" s="59"/>
    </row>
    <row r="385" spans="1:26" x14ac:dyDescent="0.25">
      <c r="A385" s="59"/>
      <c r="B385" s="59"/>
      <c r="C385" s="59"/>
      <c r="D385" s="59"/>
      <c r="E385" s="37"/>
      <c r="F385" s="37"/>
      <c r="G385" s="37"/>
      <c r="H385" s="37"/>
      <c r="I385" s="59"/>
      <c r="J385" s="59"/>
      <c r="K385" s="59"/>
      <c r="L385" s="59"/>
      <c r="M385" s="59"/>
      <c r="N385" s="59"/>
      <c r="O385" s="37"/>
      <c r="P385" s="59"/>
      <c r="Z385" s="59"/>
    </row>
    <row r="386" spans="1:26" x14ac:dyDescent="0.25">
      <c r="A386" s="59"/>
      <c r="B386" s="59"/>
      <c r="C386" s="59"/>
      <c r="D386" s="59"/>
      <c r="E386" s="37"/>
      <c r="F386" s="37"/>
      <c r="G386" s="37"/>
      <c r="H386" s="37"/>
      <c r="I386" s="59"/>
      <c r="J386" s="59"/>
      <c r="K386" s="59"/>
      <c r="L386" s="59"/>
      <c r="M386" s="59"/>
      <c r="N386" s="59"/>
      <c r="O386" s="37"/>
      <c r="P386" s="59"/>
      <c r="Z386" s="59"/>
    </row>
    <row r="387" spans="1:26" x14ac:dyDescent="0.25">
      <c r="Z387" s="59"/>
    </row>
  </sheetData>
  <sheetProtection password="C4EA" sheet="1" objects="1" scenarios="1"/>
  <mergeCells count="78">
    <mergeCell ref="AH18:AI18"/>
    <mergeCell ref="AH19:AI19"/>
    <mergeCell ref="AH20:AI20"/>
    <mergeCell ref="AH21:AI21"/>
    <mergeCell ref="AH27:AI27"/>
    <mergeCell ref="AH26:AI26"/>
    <mergeCell ref="I21:L21"/>
    <mergeCell ref="AH34:AI34"/>
    <mergeCell ref="AH29:AI29"/>
    <mergeCell ref="Q24:R24"/>
    <mergeCell ref="Q20:R20"/>
    <mergeCell ref="Q25:R25"/>
    <mergeCell ref="AH22:AI22"/>
    <mergeCell ref="AH25:AI25"/>
    <mergeCell ref="AH31:AI31"/>
    <mergeCell ref="AH32:AI32"/>
    <mergeCell ref="AH33:AI33"/>
    <mergeCell ref="AH28:AI28"/>
    <mergeCell ref="C18:D18"/>
    <mergeCell ref="I22:L22"/>
    <mergeCell ref="Q19:R19"/>
    <mergeCell ref="A25:L25"/>
    <mergeCell ref="Q21:R21"/>
    <mergeCell ref="Q22:R22"/>
    <mergeCell ref="Q23:R23"/>
    <mergeCell ref="C23:D23"/>
    <mergeCell ref="I23:L23"/>
    <mergeCell ref="I18:L18"/>
    <mergeCell ref="C22:D22"/>
    <mergeCell ref="C19:D19"/>
    <mergeCell ref="I19:L19"/>
    <mergeCell ref="C20:D20"/>
    <mergeCell ref="I20:L20"/>
    <mergeCell ref="C21:D21"/>
    <mergeCell ref="C12:D12"/>
    <mergeCell ref="I12:L12"/>
    <mergeCell ref="X11:Y11"/>
    <mergeCell ref="C13:D13"/>
    <mergeCell ref="I13:L13"/>
    <mergeCell ref="X12:Y12"/>
    <mergeCell ref="AH16:AI16"/>
    <mergeCell ref="X13:Y13"/>
    <mergeCell ref="C17:D17"/>
    <mergeCell ref="I17:L17"/>
    <mergeCell ref="X14:Y14"/>
    <mergeCell ref="C15:D15"/>
    <mergeCell ref="I15:L15"/>
    <mergeCell ref="C16:D16"/>
    <mergeCell ref="I16:L16"/>
    <mergeCell ref="Q17:W17"/>
    <mergeCell ref="AH17:AI17"/>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S1:Y1"/>
    <mergeCell ref="AG1:AI1"/>
    <mergeCell ref="C7:D7"/>
    <mergeCell ref="I7:L7"/>
    <mergeCell ref="X7:Y7"/>
    <mergeCell ref="B1:Q1"/>
    <mergeCell ref="AH37:AI37"/>
    <mergeCell ref="AH38:AI38"/>
    <mergeCell ref="AH39:AI39"/>
    <mergeCell ref="AH40:AI40"/>
    <mergeCell ref="AH41:AI41"/>
  </mergeCells>
  <conditionalFormatting sqref="Q15:Q16 A30:A43 I30:I43 AA10:AA11 AA14 AA16 AA23 A23:A24 AA25:AA28 AA31:AA35">
    <cfRule type="expression" dxfId="87" priority="204" stopIfTrue="1">
      <formula>(C10="")</formula>
    </cfRule>
  </conditionalFormatting>
  <conditionalFormatting sqref="R15:R16 B30:B43 J30:J43 AB10:AB11 AB14 AB16 AB23 B23:B24 AB25:AB28 AB31:AB35">
    <cfRule type="expression" dxfId="86" priority="203" stopIfTrue="1">
      <formula>(C10="")</formula>
    </cfRule>
  </conditionalFormatting>
  <conditionalFormatting sqref="A29">
    <cfRule type="expression" dxfId="85" priority="196" stopIfTrue="1">
      <formula>(C29="")</formula>
    </cfRule>
  </conditionalFormatting>
  <conditionalFormatting sqref="B29">
    <cfRule type="expression" dxfId="84" priority="195" stopIfTrue="1">
      <formula>(C29="")</formula>
    </cfRule>
  </conditionalFormatting>
  <conditionalFormatting sqref="I29">
    <cfRule type="expression" dxfId="83" priority="194" stopIfTrue="1">
      <formula>(K29="")</formula>
    </cfRule>
  </conditionalFormatting>
  <conditionalFormatting sqref="J29">
    <cfRule type="expression" dxfId="82" priority="193" stopIfTrue="1">
      <formula>(K29="")</formula>
    </cfRule>
  </conditionalFormatting>
  <conditionalFormatting sqref="AG10:AG12 AG16 AG23 AG14 H22:H24 AG25:AG28 W15:W16 AG33:AG35">
    <cfRule type="expression" dxfId="81" priority="188" stopIfTrue="1">
      <formula>H10&lt;&gt;""</formula>
    </cfRule>
  </conditionalFormatting>
  <conditionalFormatting sqref="A22">
    <cfRule type="expression" dxfId="80" priority="182" stopIfTrue="1">
      <formula>(C22="")</formula>
    </cfRule>
  </conditionalFormatting>
  <conditionalFormatting sqref="B22">
    <cfRule type="expression" dxfId="79" priority="181" stopIfTrue="1">
      <formula>(C22="")</formula>
    </cfRule>
  </conditionalFormatting>
  <conditionalFormatting sqref="AA43">
    <cfRule type="expression" dxfId="78" priority="314" stopIfTrue="1">
      <formula>(#REF!="")</formula>
    </cfRule>
    <cfRule type="expression" dxfId="77" priority="315" stopIfTrue="1">
      <formula>(NOT(OR(#REF!="A",#REF!="B",#REF!="C",#REF!="D",#REF!="X",#REF!="P",AND(#REF!&gt;=0,#REF!&lt;=4,ISNUMBER(#REF!)))))</formula>
    </cfRule>
  </conditionalFormatting>
  <conditionalFormatting sqref="Q3">
    <cfRule type="expression" dxfId="76" priority="332" stopIfTrue="1">
      <formula>SUM(U7:U13)&lt;19</formula>
    </cfRule>
    <cfRule type="expression" dxfId="75" priority="333" stopIfTrue="1">
      <formula>SUM(U7:U13)&gt;19</formula>
    </cfRule>
  </conditionalFormatting>
  <conditionalFormatting sqref="AA15">
    <cfRule type="expression" dxfId="74" priority="93" stopIfTrue="1">
      <formula>(AC15="")</formula>
    </cfRule>
  </conditionalFormatting>
  <conditionalFormatting sqref="AB15">
    <cfRule type="expression" dxfId="73" priority="92" stopIfTrue="1">
      <formula>(AC15="")</formula>
    </cfRule>
  </conditionalFormatting>
  <conditionalFormatting sqref="AG15">
    <cfRule type="expression" dxfId="72" priority="91" stopIfTrue="1">
      <formula>AG15&lt;&gt;""</formula>
    </cfRule>
  </conditionalFormatting>
  <conditionalFormatting sqref="AA18">
    <cfRule type="expression" dxfId="71" priority="78" stopIfTrue="1">
      <formula>(AC18="")</formula>
    </cfRule>
  </conditionalFormatting>
  <conditionalFormatting sqref="AB18">
    <cfRule type="expression" dxfId="70" priority="77" stopIfTrue="1">
      <formula>(AC18="")</formula>
    </cfRule>
  </conditionalFormatting>
  <conditionalFormatting sqref="AG18">
    <cfRule type="expression" dxfId="69" priority="76" stopIfTrue="1">
      <formula>AG18&lt;&gt;""</formula>
    </cfRule>
  </conditionalFormatting>
  <conditionalFormatting sqref="AA17">
    <cfRule type="expression" dxfId="68" priority="75" stopIfTrue="1">
      <formula>(AC17="")</formula>
    </cfRule>
  </conditionalFormatting>
  <conditionalFormatting sqref="AB17">
    <cfRule type="expression" dxfId="67" priority="74" stopIfTrue="1">
      <formula>(AC17="")</formula>
    </cfRule>
  </conditionalFormatting>
  <conditionalFormatting sqref="AG17">
    <cfRule type="expression" dxfId="66" priority="73" stopIfTrue="1">
      <formula>AG17&lt;&gt;""</formula>
    </cfRule>
  </conditionalFormatting>
  <conditionalFormatting sqref="AA20">
    <cfRule type="expression" dxfId="65" priority="72" stopIfTrue="1">
      <formula>(AC20="")</formula>
    </cfRule>
  </conditionalFormatting>
  <conditionalFormatting sqref="AB20">
    <cfRule type="expression" dxfId="64" priority="71" stopIfTrue="1">
      <formula>(AC20="")</formula>
    </cfRule>
  </conditionalFormatting>
  <conditionalFormatting sqref="AG20">
    <cfRule type="expression" dxfId="63" priority="70" stopIfTrue="1">
      <formula>AG20&lt;&gt;""</formula>
    </cfRule>
  </conditionalFormatting>
  <conditionalFormatting sqref="AA19">
    <cfRule type="expression" dxfId="62" priority="69" stopIfTrue="1">
      <formula>(AC19="")</formula>
    </cfRule>
  </conditionalFormatting>
  <conditionalFormatting sqref="AB19">
    <cfRule type="expression" dxfId="61" priority="68" stopIfTrue="1">
      <formula>(AC19="")</formula>
    </cfRule>
  </conditionalFormatting>
  <conditionalFormatting sqref="AG19">
    <cfRule type="expression" dxfId="60" priority="67" stopIfTrue="1">
      <formula>AG19&lt;&gt;""</formula>
    </cfRule>
  </conditionalFormatting>
  <conditionalFormatting sqref="AA22">
    <cfRule type="expression" dxfId="59" priority="66" stopIfTrue="1">
      <formula>(AC22="")</formula>
    </cfRule>
  </conditionalFormatting>
  <conditionalFormatting sqref="AB22">
    <cfRule type="expression" dxfId="58" priority="65" stopIfTrue="1">
      <formula>(AC22="")</formula>
    </cfRule>
  </conditionalFormatting>
  <conditionalFormatting sqref="AG22">
    <cfRule type="expression" dxfId="57" priority="64" stopIfTrue="1">
      <formula>AG22&lt;&gt;""</formula>
    </cfRule>
  </conditionalFormatting>
  <conditionalFormatting sqref="AA21">
    <cfRule type="expression" dxfId="56" priority="63" stopIfTrue="1">
      <formula>(AC21="")</formula>
    </cfRule>
  </conditionalFormatting>
  <conditionalFormatting sqref="AB21">
    <cfRule type="expression" dxfId="55" priority="62" stopIfTrue="1">
      <formula>(AC21="")</formula>
    </cfRule>
  </conditionalFormatting>
  <conditionalFormatting sqref="AG21">
    <cfRule type="expression" dxfId="54" priority="61" stopIfTrue="1">
      <formula>AG21&lt;&gt;""</formula>
    </cfRule>
  </conditionalFormatting>
  <conditionalFormatting sqref="AA12">
    <cfRule type="expression" dxfId="53" priority="655" stopIfTrue="1">
      <formula>SUM(AF15:AF22)&lt;15</formula>
    </cfRule>
    <cfRule type="expression" dxfId="52" priority="656" stopIfTrue="1">
      <formula>SUM(AF15:AF22)&gt;15</formula>
    </cfRule>
  </conditionalFormatting>
  <conditionalFormatting sqref="AG13">
    <cfRule type="expression" dxfId="51" priority="55" stopIfTrue="1">
      <formula>AG13&lt;&gt;""</formula>
    </cfRule>
  </conditionalFormatting>
  <conditionalFormatting sqref="AA42">
    <cfRule type="expression" dxfId="50" priority="665" stopIfTrue="1">
      <formula>(#REF!="")</formula>
    </cfRule>
  </conditionalFormatting>
  <conditionalFormatting sqref="AA9">
    <cfRule type="expression" dxfId="49" priority="54" stopIfTrue="1">
      <formula>(AC9="")</formula>
    </cfRule>
  </conditionalFormatting>
  <conditionalFormatting sqref="AB9">
    <cfRule type="expression" dxfId="48" priority="53" stopIfTrue="1">
      <formula>(AC9="")</formula>
    </cfRule>
  </conditionalFormatting>
  <conditionalFormatting sqref="AG9">
    <cfRule type="expression" dxfId="47" priority="52" stopIfTrue="1">
      <formula>AG9&lt;&gt;""</formula>
    </cfRule>
  </conditionalFormatting>
  <conditionalFormatting sqref="AA7">
    <cfRule type="expression" dxfId="46" priority="674" stopIfTrue="1">
      <formula>SUM(AF9:AF10)&lt;8</formula>
    </cfRule>
    <cfRule type="expression" dxfId="45" priority="675" stopIfTrue="1">
      <formula>SUM(AF9:AF10)&gt;8</formula>
    </cfRule>
  </conditionalFormatting>
  <conditionalFormatting sqref="AA8">
    <cfRule type="expression" dxfId="44" priority="676" stopIfTrue="1">
      <formula>SUM(AF11:AF23)&lt;11</formula>
    </cfRule>
    <cfRule type="expression" dxfId="43" priority="677" stopIfTrue="1">
      <formula>SUM(AF11:AF23)&gt;11</formula>
    </cfRule>
  </conditionalFormatting>
  <conditionalFormatting sqref="AA29">
    <cfRule type="expression" dxfId="42" priority="680" stopIfTrue="1">
      <formula>(#REF!="")</formula>
    </cfRule>
  </conditionalFormatting>
  <conditionalFormatting sqref="AG31:AG32">
    <cfRule type="expression" dxfId="41" priority="42" stopIfTrue="1">
      <formula>AG31&lt;&gt;""</formula>
    </cfRule>
  </conditionalFormatting>
  <conditionalFormatting sqref="AA37:AA41">
    <cfRule type="expression" dxfId="40" priority="37" stopIfTrue="1">
      <formula>(AC37="")</formula>
    </cfRule>
  </conditionalFormatting>
  <conditionalFormatting sqref="AB37:AB41">
    <cfRule type="expression" dxfId="39" priority="36" stopIfTrue="1">
      <formula>(AC37="")</formula>
    </cfRule>
  </conditionalFormatting>
  <conditionalFormatting sqref="AG39:AG41">
    <cfRule type="expression" dxfId="38" priority="35" stopIfTrue="1">
      <formula>AG39&lt;&gt;""</formula>
    </cfRule>
  </conditionalFormatting>
  <conditionalFormatting sqref="AG37:AG38">
    <cfRule type="expression" dxfId="37" priority="34" stopIfTrue="1">
      <formula>AG37&lt;&gt;""</formula>
    </cfRule>
  </conditionalFormatting>
  <conditionalFormatting sqref="AA36">
    <cfRule type="expression" dxfId="36" priority="38" stopIfTrue="1">
      <formula>SUM(AF37:AF41)&lt;12</formula>
    </cfRule>
    <cfRule type="expression" dxfId="35" priority="39" stopIfTrue="1">
      <formula>SUM(AF37:AF41)&gt;12</formula>
    </cfRule>
  </conditionalFormatting>
  <conditionalFormatting sqref="A3">
    <cfRule type="expression" dxfId="34" priority="715" stopIfTrue="1">
      <formula>SUM(F7:F23)&lt;40</formula>
    </cfRule>
    <cfRule type="expression" dxfId="33" priority="716" stopIfTrue="1">
      <formula>SUM(F7:F23)&gt;40</formula>
    </cfRule>
  </conditionalFormatting>
  <conditionalFormatting sqref="AA24">
    <cfRule type="expression" dxfId="32" priority="720" stopIfTrue="1">
      <formula>SUM(AF25:AF29)&lt;14</formula>
    </cfRule>
    <cfRule type="expression" dxfId="31" priority="721" stopIfTrue="1">
      <formula>SUM(AF25:AF29)&gt;14</formula>
    </cfRule>
  </conditionalFormatting>
  <conditionalFormatting sqref="Q20:R20">
    <cfRule type="expression" dxfId="30" priority="27">
      <formula>$Q$20&lt;2</formula>
    </cfRule>
  </conditionalFormatting>
  <conditionalFormatting sqref="A7:A14 A19:A21 A16">
    <cfRule type="expression" dxfId="29" priority="26" stopIfTrue="1">
      <formula>(C7="")</formula>
    </cfRule>
  </conditionalFormatting>
  <conditionalFormatting sqref="B7:B14 B19:B21 B16">
    <cfRule type="expression" dxfId="28" priority="25" stopIfTrue="1">
      <formula>(C7="")</formula>
    </cfRule>
  </conditionalFormatting>
  <conditionalFormatting sqref="H7 H9:H14 H19:H21 H16">
    <cfRule type="expression" dxfId="27" priority="24" stopIfTrue="1">
      <formula>H7&lt;&gt;""</formula>
    </cfRule>
  </conditionalFormatting>
  <conditionalFormatting sqref="H8">
    <cfRule type="expression" dxfId="26" priority="23" stopIfTrue="1">
      <formula>H8&lt;&gt;""</formula>
    </cfRule>
  </conditionalFormatting>
  <conditionalFormatting sqref="A15">
    <cfRule type="expression" dxfId="25" priority="22" stopIfTrue="1">
      <formula>(C15="")</formula>
    </cfRule>
  </conditionalFormatting>
  <conditionalFormatting sqref="B15">
    <cfRule type="expression" dxfId="24" priority="21" stopIfTrue="1">
      <formula>(C15="")</formula>
    </cfRule>
  </conditionalFormatting>
  <conditionalFormatting sqref="H15">
    <cfRule type="expression" dxfId="23" priority="20" stopIfTrue="1">
      <formula>H15&lt;&gt;""</formula>
    </cfRule>
  </conditionalFormatting>
  <conditionalFormatting sqref="A18">
    <cfRule type="expression" dxfId="22" priority="19" stopIfTrue="1">
      <formula>(C18="")</formula>
    </cfRule>
  </conditionalFormatting>
  <conditionalFormatting sqref="B18">
    <cfRule type="expression" dxfId="21" priority="18" stopIfTrue="1">
      <formula>(C18="")</formula>
    </cfRule>
  </conditionalFormatting>
  <conditionalFormatting sqref="H18">
    <cfRule type="expression" dxfId="20" priority="17" stopIfTrue="1">
      <formula>H18&lt;&gt;""</formula>
    </cfRule>
  </conditionalFormatting>
  <conditionalFormatting sqref="A17">
    <cfRule type="expression" dxfId="19" priority="16" stopIfTrue="1">
      <formula>(C17="")</formula>
    </cfRule>
  </conditionalFormatting>
  <conditionalFormatting sqref="B17">
    <cfRule type="expression" dxfId="18" priority="15" stopIfTrue="1">
      <formula>(C17="")</formula>
    </cfRule>
  </conditionalFormatting>
  <conditionalFormatting sqref="H17">
    <cfRule type="expression" dxfId="17" priority="14" stopIfTrue="1">
      <formula>H17&lt;&gt;""</formula>
    </cfRule>
  </conditionalFormatting>
  <conditionalFormatting sqref="Q7 Q9:Q10 Q13:Q14">
    <cfRule type="expression" dxfId="16" priority="13" stopIfTrue="1">
      <formula>(S7="")</formula>
    </cfRule>
  </conditionalFormatting>
  <conditionalFormatting sqref="R7 R9:R10 R13:R14">
    <cfRule type="expression" dxfId="15" priority="12" stopIfTrue="1">
      <formula>(S7="")</formula>
    </cfRule>
  </conditionalFormatting>
  <conditionalFormatting sqref="W7 W9:W10 W13:W14">
    <cfRule type="expression" dxfId="14" priority="11" stopIfTrue="1">
      <formula>W7&lt;&gt;""</formula>
    </cfRule>
  </conditionalFormatting>
  <conditionalFormatting sqref="R14">
    <cfRule type="expression" dxfId="13" priority="10" stopIfTrue="1">
      <formula>(S14="")</formula>
    </cfRule>
  </conditionalFormatting>
  <conditionalFormatting sqref="Q12">
    <cfRule type="expression" dxfId="12" priority="9" stopIfTrue="1">
      <formula>(S12="")</formula>
    </cfRule>
  </conditionalFormatting>
  <conditionalFormatting sqref="R12">
    <cfRule type="expression" dxfId="11" priority="8" stopIfTrue="1">
      <formula>(S12="")</formula>
    </cfRule>
  </conditionalFormatting>
  <conditionalFormatting sqref="W12">
    <cfRule type="expression" dxfId="10" priority="7" stopIfTrue="1">
      <formula>W12&lt;&gt;""</formula>
    </cfRule>
  </conditionalFormatting>
  <conditionalFormatting sqref="Q11">
    <cfRule type="expression" dxfId="9" priority="6" stopIfTrue="1">
      <formula>(S11="")</formula>
    </cfRule>
  </conditionalFormatting>
  <conditionalFormatting sqref="R11">
    <cfRule type="expression" dxfId="8" priority="5" stopIfTrue="1">
      <formula>(S11="")</formula>
    </cfRule>
  </conditionalFormatting>
  <conditionalFormatting sqref="W11">
    <cfRule type="expression" dxfId="7" priority="4" stopIfTrue="1">
      <formula>W11&lt;&gt;""</formula>
    </cfRule>
  </conditionalFormatting>
  <conditionalFormatting sqref="Q8">
    <cfRule type="expression" dxfId="6" priority="3" stopIfTrue="1">
      <formula>(S8="")</formula>
    </cfRule>
  </conditionalFormatting>
  <conditionalFormatting sqref="R8">
    <cfRule type="expression" dxfId="5" priority="2" stopIfTrue="1">
      <formula>(S8="")</formula>
    </cfRule>
  </conditionalFormatting>
  <conditionalFormatting sqref="W8">
    <cfRule type="expression" dxfId="4" priority="1" stopIfTrue="1">
      <formula>W8&lt;&gt;""</formula>
    </cfRule>
  </conditionalFormatting>
  <conditionalFormatting sqref="AA30">
    <cfRule type="expression" dxfId="3" priority="737" stopIfTrue="1">
      <formula>SUM(AF31:AF34)&lt;12</formula>
    </cfRule>
    <cfRule type="expression" dxfId="2" priority="738" stopIfTrue="1">
      <formula>SUM(AF31:AF34)&gt;12</formula>
    </cfRule>
  </conditionalFormatting>
  <conditionalFormatting sqref="AA3">
    <cfRule type="expression" dxfId="1" priority="739" stopIfTrue="1">
      <formula>SUM(AF7:AF41)&lt;61</formula>
    </cfRule>
    <cfRule type="expression" dxfId="0" priority="740" stopIfTrue="1">
      <formula>SUM(AF7:AF41)&lt;61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opLeftCell="A7" zoomScale="85" workbookViewId="0">
      <selection activeCell="P35" sqref="P3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72" t="s">
        <v>2</v>
      </c>
      <c r="B1" s="172"/>
      <c r="C1" s="172"/>
      <c r="D1" s="172"/>
      <c r="E1" s="172"/>
      <c r="F1" s="172"/>
      <c r="G1" s="5"/>
      <c r="H1" s="5"/>
    </row>
    <row r="2" spans="1:8" s="8" customFormat="1" ht="15.75" customHeight="1" x14ac:dyDescent="0.3">
      <c r="A2" s="173" t="s">
        <v>3</v>
      </c>
      <c r="B2" s="173"/>
      <c r="C2" s="173"/>
      <c r="D2" s="173"/>
      <c r="E2" s="173"/>
      <c r="F2" s="173"/>
      <c r="G2" s="7"/>
      <c r="H2" s="7"/>
    </row>
    <row r="3" spans="1:8" s="8" customFormat="1" ht="15" customHeight="1" x14ac:dyDescent="0.3">
      <c r="A3" s="173" t="s">
        <v>4</v>
      </c>
      <c r="B3" s="173"/>
      <c r="C3" s="173"/>
      <c r="D3" s="173"/>
      <c r="E3" s="173"/>
      <c r="F3" s="17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4" t="str">
        <f>'ENTO-IBAE'!B1</f>
        <v>Name, Student's</v>
      </c>
      <c r="C7" s="174"/>
      <c r="D7" s="174"/>
      <c r="E7" s="175"/>
      <c r="F7" s="176"/>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77" t="str">
        <f>'ENTO-IBAE'!S1</f>
        <v>999-99-999</v>
      </c>
      <c r="C10" s="177"/>
      <c r="D10" s="177"/>
      <c r="E10" s="99"/>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0"/>
      <c r="B13" s="178"/>
      <c r="C13" s="178"/>
      <c r="D13" s="178"/>
      <c r="E13" s="179" t="str">
        <f>'ENTO-IBAE'!Z1</f>
        <v>ENTO-IBAE</v>
      </c>
      <c r="F13" s="179"/>
      <c r="G13" s="180"/>
      <c r="H13" s="7"/>
    </row>
    <row r="14" spans="1:8" s="8" customFormat="1" ht="10.5" customHeight="1" x14ac:dyDescent="0.3">
      <c r="A14" s="9"/>
      <c r="B14" s="181"/>
      <c r="C14" s="181"/>
      <c r="D14" s="94"/>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4" t="str">
        <f>'ENTO-IBAE'!AG1</f>
        <v>AdvisorName</v>
      </c>
      <c r="C16" s="174"/>
      <c r="D16" s="14"/>
      <c r="E16" s="110" t="str">
        <f>'ENTO-IBAE'!Q20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1"/>
      <c r="D18" s="12"/>
      <c r="E18" s="13" t="s">
        <v>14</v>
      </c>
      <c r="F18" s="10"/>
      <c r="G18" s="7"/>
      <c r="H18" s="7"/>
    </row>
    <row r="19" spans="1:8" s="8" customFormat="1" ht="15.75" customHeight="1" x14ac:dyDescent="0.3">
      <c r="A19" s="9"/>
      <c r="B19" s="182"/>
      <c r="C19" s="182"/>
      <c r="D19" s="14"/>
      <c r="E19" s="110" t="str">
        <f>'ENTO-IBAE'!Q23</f>
        <v>N/A</v>
      </c>
      <c r="F19" s="10"/>
      <c r="G19" s="7"/>
      <c r="H19" s="7"/>
    </row>
    <row r="20" spans="1:8" s="8" customFormat="1" ht="21" customHeight="1" x14ac:dyDescent="0.35">
      <c r="A20" s="11" t="s">
        <v>64</v>
      </c>
      <c r="B20" s="12"/>
      <c r="C20" s="112">
        <f>'ENTO-IBAE'!Q19</f>
        <v>0</v>
      </c>
      <c r="D20" s="103"/>
      <c r="E20" s="10" t="s">
        <v>53</v>
      </c>
      <c r="F20" s="111">
        <f>'ENTO-IBAE'!Q21</f>
        <v>0</v>
      </c>
      <c r="G20" s="7"/>
      <c r="H20" s="7"/>
    </row>
    <row r="21" spans="1:8" s="8" customFormat="1" ht="18" x14ac:dyDescent="0.35">
      <c r="A21" s="11" t="s">
        <v>15</v>
      </c>
      <c r="B21" s="12"/>
      <c r="C21" s="171"/>
      <c r="D21" s="171"/>
      <c r="E21" s="10" t="s">
        <v>54</v>
      </c>
      <c r="F21" s="111">
        <f>'ENTO-IBAE'!Q22</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7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4"/>
      <c r="C25" s="185"/>
      <c r="D25" s="185"/>
      <c r="E25" s="185"/>
      <c r="F25" s="185"/>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4"/>
      <c r="E27" s="10" t="s">
        <v>55</v>
      </c>
      <c r="F27" s="10"/>
      <c r="G27" s="7"/>
      <c r="H27" s="7"/>
    </row>
    <row r="28" spans="1:8" s="8" customFormat="1" ht="21" hidden="1" customHeight="1" x14ac:dyDescent="0.3">
      <c r="A28" s="9"/>
      <c r="B28" s="186"/>
      <c r="C28" s="186"/>
      <c r="D28" s="93"/>
      <c r="E28" s="10"/>
      <c r="F28" s="10"/>
      <c r="G28" s="7"/>
      <c r="H28" s="7"/>
    </row>
    <row r="29" spans="1:8" s="8" customFormat="1" ht="19.5" customHeight="1" x14ac:dyDescent="0.3">
      <c r="A29" s="105"/>
      <c r="B29" s="187"/>
      <c r="C29" s="187"/>
      <c r="D29" s="187"/>
      <c r="E29" s="188"/>
      <c r="F29" s="188"/>
      <c r="G29" s="7"/>
      <c r="H29" s="7"/>
    </row>
    <row r="30" spans="1:8" s="8" customFormat="1" ht="6.75" customHeight="1" x14ac:dyDescent="0.35">
      <c r="A30" s="11"/>
      <c r="B30" s="9"/>
      <c r="C30" s="9"/>
      <c r="D30" s="106"/>
      <c r="E30" s="10"/>
      <c r="F30" s="10"/>
      <c r="G30" s="7"/>
      <c r="H30" s="7"/>
    </row>
    <row r="31" spans="1:8" s="8" customFormat="1" ht="19.5" customHeight="1" x14ac:dyDescent="0.35">
      <c r="A31" s="11" t="s">
        <v>18</v>
      </c>
      <c r="B31" s="9"/>
      <c r="C31" s="9"/>
      <c r="D31" s="18"/>
      <c r="E31" s="102"/>
      <c r="F31" s="10"/>
      <c r="G31" s="7"/>
      <c r="H31" s="7"/>
    </row>
    <row r="32" spans="1:8" s="8" customFormat="1" ht="15.75" customHeight="1" x14ac:dyDescent="0.35">
      <c r="A32" s="9"/>
      <c r="B32" s="107"/>
      <c r="C32" s="11"/>
      <c r="D32" s="11"/>
      <c r="E32" s="10" t="s">
        <v>65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08"/>
      <c r="F38" s="108"/>
      <c r="G38" s="21"/>
      <c r="H38" s="21"/>
    </row>
    <row r="39" spans="1:9" ht="15.6" x14ac:dyDescent="0.3">
      <c r="A39" s="20"/>
      <c r="B39" s="183" t="s">
        <v>80</v>
      </c>
      <c r="C39" s="183"/>
      <c r="D39" s="183"/>
      <c r="E39" s="183"/>
      <c r="F39" s="183"/>
      <c r="G39" s="183"/>
      <c r="H39" s="183"/>
      <c r="I39" s="183"/>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5" customHeight="1" x14ac:dyDescent="0.3">
      <c r="A42" s="19"/>
      <c r="B42" s="183" t="s">
        <v>81</v>
      </c>
      <c r="C42" s="183"/>
      <c r="D42" s="183"/>
      <c r="E42" s="183"/>
      <c r="F42" s="183"/>
      <c r="G42" s="183"/>
      <c r="H42" s="183"/>
      <c r="I42" s="183"/>
    </row>
    <row r="43" spans="1:9" x14ac:dyDescent="0.25">
      <c r="C43" s="108"/>
      <c r="D43" s="108"/>
    </row>
    <row r="44" spans="1:9" x14ac:dyDescent="0.25">
      <c r="E44" s="108"/>
      <c r="F44" s="108"/>
    </row>
    <row r="45" spans="1:9" ht="13.5" customHeight="1" x14ac:dyDescent="0.3">
      <c r="B45" s="183" t="s">
        <v>82</v>
      </c>
      <c r="C45" s="183"/>
      <c r="D45" s="183"/>
      <c r="E45" s="183"/>
      <c r="F45" s="183"/>
      <c r="G45" s="183"/>
      <c r="H45" s="183"/>
      <c r="I45" s="183"/>
    </row>
    <row r="46" spans="1:9" x14ac:dyDescent="0.25">
      <c r="C46" s="109"/>
      <c r="D46" s="109"/>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ENTO-IBAE</vt:lpstr>
      <vt:lpstr>GRAD CHECK</vt:lpstr>
      <vt:lpstr>ADVISOR'S NOTES</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2016-07-12T19:02:21Z</cp:lastPrinted>
  <dcterms:created xsi:type="dcterms:W3CDTF">2011-07-12T20:37:04Z</dcterms:created>
  <dcterms:modified xsi:type="dcterms:W3CDTF">2020-06-30T13:57:47Z</dcterms:modified>
</cp:coreProperties>
</file>