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codeName="ThisWorkbook"/>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269BB326-EC56-864E-B326-0C3F337FE132}" xr6:coauthVersionLast="47" xr6:coauthVersionMax="47" xr10:uidLastSave="{00000000-0000-0000-0000-000000000000}"/>
  <bookViews>
    <workbookView xWindow="0" yWindow="500" windowWidth="29040" windowHeight="15840" xr2:uid="{00000000-000D-0000-FFFF-FFFF00000000}"/>
  </bookViews>
  <sheets>
    <sheet name="AGCM-AGBU" sheetId="2" r:id="rId1"/>
    <sheet name="GRAD CHECK" sheetId="6" r:id="rId2"/>
    <sheet name="ADVISOR'S NOTES" sheetId="4" r:id="rId3"/>
  </sheets>
  <definedNames>
    <definedName name="_xlnm.Print_Area" localSheetId="0">'AGCM-AGBU'!$A$1:$AI$41</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1" i="2" l="1"/>
  <c r="N41" i="2"/>
  <c r="M41" i="2"/>
  <c r="O40" i="2"/>
  <c r="N40" i="2"/>
  <c r="M40" i="2"/>
  <c r="O39" i="2"/>
  <c r="N39" i="2"/>
  <c r="M39" i="2"/>
  <c r="O38" i="2"/>
  <c r="N38" i="2"/>
  <c r="M38" i="2"/>
  <c r="O37" i="2"/>
  <c r="N37" i="2"/>
  <c r="M37" i="2"/>
  <c r="O36" i="2"/>
  <c r="N36" i="2"/>
  <c r="M36" i="2"/>
  <c r="O35" i="2"/>
  <c r="N35" i="2"/>
  <c r="M35" i="2"/>
  <c r="O34" i="2"/>
  <c r="N34" i="2"/>
  <c r="M34" i="2"/>
  <c r="O33" i="2"/>
  <c r="N33" i="2"/>
  <c r="M33" i="2"/>
  <c r="O32" i="2"/>
  <c r="N32" i="2"/>
  <c r="M32" i="2"/>
  <c r="O31" i="2"/>
  <c r="N31" i="2"/>
  <c r="M31" i="2"/>
  <c r="O30" i="2"/>
  <c r="N30" i="2"/>
  <c r="M30" i="2"/>
  <c r="O29" i="2"/>
  <c r="N29" i="2"/>
  <c r="M29" i="2"/>
  <c r="O28" i="2"/>
  <c r="N28" i="2"/>
  <c r="M28" i="2"/>
  <c r="O27" i="2"/>
  <c r="N27" i="2"/>
  <c r="M27" i="2"/>
  <c r="O26" i="2"/>
  <c r="N26" i="2"/>
  <c r="M26" i="2"/>
  <c r="G41" i="2"/>
  <c r="F41" i="2"/>
  <c r="E41" i="2"/>
  <c r="G40" i="2"/>
  <c r="F40" i="2"/>
  <c r="E40" i="2"/>
  <c r="G39" i="2"/>
  <c r="F39" i="2"/>
  <c r="E39" i="2"/>
  <c r="G38" i="2"/>
  <c r="F38" i="2"/>
  <c r="E38" i="2"/>
  <c r="G37" i="2"/>
  <c r="F37" i="2"/>
  <c r="E37" i="2"/>
  <c r="G36" i="2"/>
  <c r="F36" i="2"/>
  <c r="E36" i="2"/>
  <c r="G35" i="2"/>
  <c r="F35" i="2"/>
  <c r="E35" i="2"/>
  <c r="G34" i="2"/>
  <c r="F34" i="2"/>
  <c r="E34" i="2"/>
  <c r="G33" i="2"/>
  <c r="F33" i="2"/>
  <c r="E33" i="2"/>
  <c r="G32" i="2"/>
  <c r="F32" i="2"/>
  <c r="E32" i="2"/>
  <c r="G31" i="2"/>
  <c r="F31" i="2"/>
  <c r="E31" i="2"/>
  <c r="G30" i="2"/>
  <c r="F30" i="2"/>
  <c r="E30" i="2"/>
  <c r="G29" i="2"/>
  <c r="F29" i="2"/>
  <c r="E29" i="2"/>
  <c r="G28" i="2"/>
  <c r="F28" i="2"/>
  <c r="E28" i="2"/>
  <c r="G27" i="2"/>
  <c r="F27" i="2"/>
  <c r="E27" i="2"/>
  <c r="G26" i="2"/>
  <c r="F26" i="2"/>
  <c r="E26" i="2"/>
  <c r="B16" i="6" l="1"/>
  <c r="E19" i="2" l="1"/>
  <c r="G18" i="2"/>
  <c r="F18" i="2"/>
  <c r="E18" i="2"/>
  <c r="AF13" i="2" l="1"/>
  <c r="AE13" i="2"/>
  <c r="AD13" i="2"/>
  <c r="V9" i="2"/>
  <c r="U9" i="2"/>
  <c r="T9" i="2"/>
  <c r="V10" i="2"/>
  <c r="U10" i="2"/>
  <c r="T10" i="2"/>
  <c r="V11" i="2"/>
  <c r="U11" i="2"/>
  <c r="T11" i="2"/>
  <c r="G19" i="2"/>
  <c r="F19" i="2"/>
  <c r="G17" i="2"/>
  <c r="F17" i="2"/>
  <c r="E17" i="2"/>
  <c r="G16" i="2"/>
  <c r="F16" i="2"/>
  <c r="E16" i="2"/>
  <c r="G15" i="2"/>
  <c r="F15" i="2"/>
  <c r="E15" i="2"/>
  <c r="G14" i="2"/>
  <c r="F14" i="2"/>
  <c r="E14" i="2"/>
  <c r="G13" i="2"/>
  <c r="F13" i="2"/>
  <c r="E13" i="2"/>
  <c r="E10" i="6" l="1"/>
  <c r="E13" i="6" l="1"/>
  <c r="B10" i="6"/>
  <c r="B7" i="6"/>
  <c r="AF35" i="2" l="1"/>
  <c r="AE35" i="2"/>
  <c r="AD35" i="2"/>
  <c r="AF34" i="2"/>
  <c r="AE34" i="2"/>
  <c r="AD34" i="2"/>
  <c r="AF9" i="2"/>
  <c r="AE9" i="2"/>
  <c r="AD9" i="2"/>
  <c r="AF33" i="2"/>
  <c r="AE33" i="2"/>
  <c r="AD33" i="2"/>
  <c r="AF32" i="2"/>
  <c r="AE32" i="2"/>
  <c r="AD32" i="2"/>
  <c r="AF31" i="2"/>
  <c r="AE31" i="2"/>
  <c r="AD31" i="2"/>
  <c r="AF30" i="2"/>
  <c r="AE30" i="2"/>
  <c r="AD30" i="2"/>
  <c r="G21" i="2" l="1"/>
  <c r="F21" i="2"/>
  <c r="E21" i="2"/>
  <c r="G20" i="2"/>
  <c r="F20" i="2"/>
  <c r="E20" i="2"/>
  <c r="G12" i="2"/>
  <c r="F12" i="2"/>
  <c r="E12" i="2"/>
  <c r="G11" i="2"/>
  <c r="F11" i="2"/>
  <c r="E11" i="2"/>
  <c r="G10" i="2"/>
  <c r="F10" i="2"/>
  <c r="E10" i="2"/>
  <c r="G9" i="2"/>
  <c r="F9" i="2"/>
  <c r="E9" i="2"/>
  <c r="G8" i="2"/>
  <c r="F8" i="2"/>
  <c r="E8" i="2"/>
  <c r="G7" i="2"/>
  <c r="F7" i="2"/>
  <c r="E7" i="2"/>
  <c r="AF24" i="2" l="1"/>
  <c r="AE24" i="2"/>
  <c r="AD24" i="2"/>
  <c r="AF23" i="2"/>
  <c r="AE23" i="2"/>
  <c r="AD23" i="2"/>
  <c r="AF14" i="2"/>
  <c r="AE14" i="2"/>
  <c r="AD14" i="2"/>
  <c r="AF29" i="2" l="1"/>
  <c r="AE29" i="2"/>
  <c r="AD29" i="2"/>
  <c r="AF28" i="2"/>
  <c r="AE28" i="2"/>
  <c r="AD28" i="2"/>
  <c r="AF27" i="2"/>
  <c r="AE27" i="2"/>
  <c r="AD27" i="2"/>
  <c r="AF26" i="2"/>
  <c r="AE26" i="2"/>
  <c r="AD26" i="2"/>
  <c r="AF25" i="2"/>
  <c r="AE25" i="2"/>
  <c r="AD25" i="2"/>
  <c r="AF19" i="2" l="1"/>
  <c r="AE19" i="2"/>
  <c r="AD19" i="2"/>
  <c r="AF18" i="2"/>
  <c r="AE18" i="2"/>
  <c r="AD18" i="2"/>
  <c r="AF17" i="2"/>
  <c r="AE17" i="2"/>
  <c r="AD17" i="2"/>
  <c r="AF16" i="2"/>
  <c r="AE16" i="2"/>
  <c r="AD16" i="2"/>
  <c r="AF12" i="2"/>
  <c r="AE12" i="2"/>
  <c r="AD12" i="2"/>
  <c r="AF11" i="2"/>
  <c r="AE11" i="2"/>
  <c r="AD11" i="2"/>
  <c r="AF10" i="2"/>
  <c r="AE10" i="2"/>
  <c r="AD10" i="2"/>
  <c r="AE15" i="2"/>
  <c r="AD15" i="2"/>
  <c r="AF15" i="2"/>
  <c r="U7" i="2"/>
  <c r="U8" i="2"/>
  <c r="U12" i="2"/>
  <c r="Q20" i="2" s="1"/>
  <c r="V7" i="2"/>
  <c r="V8" i="2"/>
  <c r="V12" i="2"/>
  <c r="Q19" i="2" s="1"/>
  <c r="F20" i="6" s="1"/>
  <c r="T7" i="2"/>
  <c r="T8" i="2"/>
  <c r="T12" i="2"/>
  <c r="Q21" i="2" s="1"/>
  <c r="Q18" i="2" l="1"/>
  <c r="E16" i="6" s="1"/>
  <c r="Q17" i="2"/>
  <c r="C20" i="6" s="1"/>
  <c r="F21" i="6"/>
  <c r="Q22" i="2" l="1"/>
  <c r="E19"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Windows User</author>
    <author>Tiers</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0" shapeId="0" xr:uid="{00000000-0006-0000-0000-000003000000}">
      <text>
        <r>
          <rPr>
            <sz val="9"/>
            <color indexed="81"/>
            <rFont val="Tahoma"/>
            <family val="2"/>
          </rPr>
          <t>or 1483 or 1493</t>
        </r>
      </text>
    </comment>
    <comment ref="C11" authorId="1" shapeId="0" xr:uid="{00000000-0006-0000-0000-000004000000}">
      <text>
        <r>
          <rPr>
            <sz val="9"/>
            <color indexed="81"/>
            <rFont val="Tahoma"/>
            <family val="2"/>
          </rPr>
          <t>or 2123 or 2144</t>
        </r>
      </text>
    </comment>
    <comment ref="C12" authorId="1" shapeId="0" xr:uid="{00000000-0006-0000-0000-000005000000}">
      <text>
        <r>
          <rPr>
            <sz val="9"/>
            <color indexed="81"/>
            <rFont val="Tahoma"/>
            <family val="2"/>
          </rPr>
          <t xml:space="preserve">or equivalent STAT course designated A </t>
        </r>
      </text>
    </comment>
    <comment ref="S12" authorId="1" shapeId="0" xr:uid="{00000000-0006-0000-0000-000006000000}">
      <text>
        <r>
          <rPr>
            <sz val="9"/>
            <color indexed="81"/>
            <rFont val="Tahoma"/>
            <family val="2"/>
          </rPr>
          <t>or SPCH 2713 or 3733</t>
        </r>
      </text>
    </comment>
    <comment ref="AC12" authorId="2" shapeId="0" xr:uid="{00000000-0006-0000-0000-000007000000}">
      <text>
        <r>
          <rPr>
            <sz val="9"/>
            <color indexed="81"/>
            <rFont val="Tahoma"/>
            <family val="2"/>
          </rPr>
          <t>or 4233</t>
        </r>
      </text>
    </comment>
    <comment ref="C16" authorId="2" shapeId="0" xr:uid="{00000000-0006-0000-0000-000008000000}">
      <text>
        <r>
          <rPr>
            <sz val="9"/>
            <color indexed="81"/>
            <rFont val="Tahoma"/>
            <family val="2"/>
          </rPr>
          <t>or 1215 or 1314</t>
        </r>
      </text>
    </comment>
    <comment ref="C18" authorId="1" shapeId="0" xr:uid="{00000000-0006-0000-0000-000009000000}">
      <text>
        <r>
          <rPr>
            <sz val="9"/>
            <color indexed="81"/>
            <rFont val="Tahoma"/>
            <family val="2"/>
          </rPr>
          <t>course designated
A, H, N, or S</t>
        </r>
      </text>
    </comment>
    <comment ref="C19" authorId="1" shapeId="0" xr:uid="{00000000-0006-0000-0000-00000A000000}">
      <text>
        <r>
          <rPr>
            <sz val="9"/>
            <color indexed="81"/>
            <rFont val="Tahoma"/>
            <family val="2"/>
          </rPr>
          <t>course designated
A, H, N, or S</t>
        </r>
      </text>
    </comment>
    <comment ref="AC19" authorId="1" shapeId="0" xr:uid="{00000000-0006-0000-0000-00000B000000}">
      <text>
        <r>
          <rPr>
            <sz val="9"/>
            <color indexed="81"/>
            <rFont val="Tahoma"/>
            <family val="2"/>
          </rPr>
          <t>or 2233
or FDSC 1133, 2102, 2233, or 2253
or NSCI 2114 or 3543</t>
        </r>
      </text>
    </comment>
    <comment ref="AC23" authorId="3" shapeId="0" xr:uid="{00000000-0006-0000-0000-00000C000000}">
      <text>
        <r>
          <rPr>
            <sz val="9"/>
            <color indexed="81"/>
            <rFont val="Tahoma"/>
            <family val="2"/>
          </rPr>
          <t xml:space="preserve">or ACCT 2103
</t>
        </r>
        <r>
          <rPr>
            <b/>
            <sz val="9"/>
            <color indexed="81"/>
            <rFont val="Tahoma"/>
            <family val="2"/>
          </rPr>
          <t>*ACCT 2003 MUST BE TAKEN WITH ACCT 3004</t>
        </r>
      </text>
    </comment>
    <comment ref="AC24" authorId="3" shapeId="0" xr:uid="{00000000-0006-0000-0000-00000D000000}">
      <text>
        <r>
          <rPr>
            <sz val="9"/>
            <color indexed="81"/>
            <rFont val="Tahoma"/>
            <family val="2"/>
          </rPr>
          <t xml:space="preserve">or 2203
</t>
        </r>
        <r>
          <rPr>
            <b/>
            <sz val="9"/>
            <color indexed="81"/>
            <rFont val="Tahoma"/>
            <family val="2"/>
          </rPr>
          <t>*ACCT 2003 MUST BE TAKEN WITH ACCT 3004</t>
        </r>
      </text>
    </comment>
    <comment ref="AC35" authorId="2" shapeId="0" xr:uid="{00000000-0006-0000-0000-00000E000000}">
      <text>
        <r>
          <rPr>
            <sz val="9"/>
            <color indexed="81"/>
            <rFont val="Tahoma"/>
            <family val="2"/>
          </rPr>
          <t>or 3023</t>
        </r>
      </text>
    </comment>
  </commentList>
</comments>
</file>

<file path=xl/sharedStrings.xml><?xml version="1.0" encoding="utf-8"?>
<sst xmlns="http://schemas.openxmlformats.org/spreadsheetml/2006/main" count="129" uniqueCount="82">
  <si>
    <t>NAME:</t>
  </si>
  <si>
    <t>ID:</t>
  </si>
  <si>
    <t>Course</t>
  </si>
  <si>
    <t>Grade</t>
  </si>
  <si>
    <t>Deviation</t>
  </si>
  <si>
    <t>Hours for graduation</t>
  </si>
  <si>
    <t>Grad/Ret GPA</t>
  </si>
  <si>
    <t>Grd</t>
  </si>
  <si>
    <t>Cr</t>
  </si>
  <si>
    <t>NOTES:</t>
  </si>
  <si>
    <t>GrCr</t>
  </si>
  <si>
    <t>GPACr</t>
  </si>
  <si>
    <t>GPts</t>
  </si>
  <si>
    <t>(I)</t>
  </si>
  <si>
    <t>Credits and GPAs as of this date:</t>
  </si>
  <si>
    <t>(D)</t>
  </si>
  <si>
    <t xml:space="preserve">ENGL </t>
  </si>
  <si>
    <t>POLS</t>
  </si>
  <si>
    <t>AG</t>
  </si>
  <si>
    <t>ANSI</t>
  </si>
  <si>
    <t>HIST</t>
  </si>
  <si>
    <t>MATH</t>
  </si>
  <si>
    <t>(H)</t>
  </si>
  <si>
    <t>AGEC</t>
  </si>
  <si>
    <t>Graduate Semester</t>
  </si>
  <si>
    <t>ADV:</t>
  </si>
  <si>
    <t>Upper div GPA</t>
  </si>
  <si>
    <t>60 Senior College Hours</t>
  </si>
  <si>
    <t>Upper div points (100)</t>
  </si>
  <si>
    <t>HOURS NEEDED</t>
  </si>
  <si>
    <t>Non-Ag</t>
  </si>
  <si>
    <t>STAT</t>
  </si>
  <si>
    <t>AGCM</t>
  </si>
  <si>
    <t>ACCT</t>
  </si>
  <si>
    <t>ECON</t>
  </si>
  <si>
    <t>CHEM</t>
  </si>
  <si>
    <t>PLNT</t>
  </si>
  <si>
    <t>4343*</t>
  </si>
  <si>
    <t>4503*</t>
  </si>
  <si>
    <t>4703*</t>
  </si>
  <si>
    <t>Elective Hours:</t>
  </si>
  <si>
    <t>GRADUATION CHECK</t>
  </si>
  <si>
    <t>By</t>
  </si>
  <si>
    <t>Name:</t>
  </si>
  <si>
    <t>Date:</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</si>
  <si>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</si>
  <si>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</si>
  <si>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</si>
  <si>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</si>
  <si>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</si>
  <si>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</si>
  <si>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</si>
  <si>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</si>
  <si>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</si>
  <si>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</si>
  <si>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DATE</t>
  </si>
  <si>
    <t>NOTES</t>
  </si>
  <si>
    <t>Total Hours to Date:</t>
  </si>
  <si>
    <t>(hrs. = current courses + deficiencies)</t>
  </si>
  <si>
    <t>APPROVED BY:</t>
  </si>
  <si>
    <t>(N)</t>
  </si>
  <si>
    <t>GENED</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</si>
  <si>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</si>
  <si>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</si>
  <si>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EARNED U/D HOURS (40)</t>
  </si>
  <si>
    <t>GPA U/D HOURS</t>
  </si>
  <si>
    <t>LNAME, FNAME</t>
  </si>
  <si>
    <t>ADVISOR</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</si>
  <si>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</si>
  <si>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</si>
  <si>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</si>
  <si>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</si>
  <si>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</si>
  <si>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</si>
  <si>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General Education Requirements:  40 Hours</t>
  </si>
  <si>
    <t>College/Dept. Requirements:  17 Hours</t>
  </si>
  <si>
    <t>Major Requirements:  71 Hours</t>
  </si>
  <si>
    <t>AGCM Core Courses:  32 Hours</t>
  </si>
  <si>
    <t>Ag</t>
  </si>
  <si>
    <t>AGBU Core Courses:  39 Hours</t>
  </si>
  <si>
    <t>2021-22</t>
  </si>
  <si>
    <t>AGCM-AGBU DM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</si>
</sst>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ont>
    <font>
      <b/>
      <sz val="18"/>
      <name val="Arial"/>
      <family val="2"/>
    </font>
    <font>
      <sz val="14"/>
      <name val="Arial"/>
      <family val="2"/>
    </font>
    <font>
      <sz val="10"/>
      <name val="Arial"/>
      <family val="2"/>
    </font>
    <font>
      <i/>
      <sz val="14"/>
      <name val="Arial"/>
      <family val="2"/>
    </font>
    <font>
      <u/>
      <sz val="10"/>
      <name val="Arial"/>
      <family val="2"/>
    </font>
    <font>
      <sz val="8"/>
      <name val="Arial"/>
      <family val="2"/>
    </font>
    <font>
      <b/>
      <sz val="10"/>
      <name val="Arial"/>
      <family val="2"/>
    </font>
    <font>
      <i/>
      <sz val="10"/>
      <name val="Arial"/>
      <family val="2"/>
    </font>
    <font>
      <sz val="9"/>
      <name val="Arial"/>
      <family val="2"/>
    </font>
    <font>
      <b/>
      <sz val="12"/>
      <name val="Arial"/>
      <family val="2"/>
    </font>
    <font>
      <sz val="9"/>
      <color indexed="81"/>
      <name val="Tahoma"/>
      <family val="2"/>
    </font>
    <font>
      <sz val="10"/>
      <color rgb="FFFF000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6"/>
      <name val="Arial"/>
      <family val="2"/>
    </font>
    <font>
      <i/>
      <sz val="16"/>
      <name val="Arial"/>
      <family val="2"/>
    </font>
    <font>
      <u/>
      <sz val="10"/>
      <color theme="10"/>
      <name val="Arial"/>
      <family val="2"/>
    </font>
    <font>
      <b/>
      <sz val="9"/>
      <color indexed="81"/>
      <name val="Tahoma"/>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tted">
        <color indexed="64"/>
      </bottom>
      <diagonal/>
    </border>
    <border>
      <left/>
      <right/>
      <top style="dotted">
        <color indexed="64"/>
      </top>
      <bottom style="dotted">
        <color indexed="64"/>
      </bottom>
      <diagonal/>
    </border>
    <border>
      <left/>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ck">
        <color indexed="64"/>
      </top>
      <bottom style="thick">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thick">
        <color indexed="64"/>
      </bottom>
      <diagonal/>
    </border>
    <border>
      <left/>
      <right/>
      <top/>
      <bottom style="medium">
        <color indexed="64"/>
      </bottom>
      <diagonal/>
    </border>
    <border>
      <left/>
      <right/>
      <top style="dotted">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3" fillId="0" borderId="0"/>
    <xf numFmtId="0" fontId="23" fillId="0" borderId="0" applyNumberFormat="0" applyFill="0" applyBorder="0" applyAlignment="0" applyProtection="0"/>
  </cellStyleXfs>
  <cellXfs count="183">
    <xf numFmtId="0" fontId="0" fillId="0" borderId="0" xfId="0"/>
    <xf numFmtId="0" fontId="0" fillId="0" borderId="0" xfId="0" applyBorder="1" applyAlignment="1" applyProtection="1">
      <alignment horizontal="right"/>
      <protection hidden="1"/>
    </xf>
    <xf numFmtId="0" fontId="2" fillId="0" borderId="0" xfId="0" applyFont="1" applyBorder="1" applyAlignment="1" applyProtection="1">
      <protection hidden="1"/>
    </xf>
    <xf numFmtId="0" fontId="3" fillId="0" borderId="0" xfId="0" applyFont="1" applyBorder="1" applyAlignment="1" applyProtection="1">
      <protection hidden="1"/>
    </xf>
    <xf numFmtId="0" fontId="0" fillId="0" borderId="0" xfId="0" applyProtection="1">
      <protection hidden="1"/>
    </xf>
    <xf numFmtId="0" fontId="0" fillId="0" borderId="0" xfId="0" applyAlignment="1" applyProtection="1">
      <protection hidden="1"/>
    </xf>
    <xf numFmtId="0" fontId="5" fillId="0" borderId="0" xfId="0" applyFont="1" applyBorder="1" applyProtection="1">
      <protection hidden="1"/>
    </xf>
    <xf numFmtId="0" fontId="5" fillId="0" borderId="0" xfId="0" applyFont="1" applyProtection="1">
      <protection hidden="1"/>
    </xf>
    <xf numFmtId="0" fontId="0" fillId="0" borderId="0" xfId="0" applyBorder="1" applyProtection="1">
      <protection hidden="1"/>
    </xf>
    <xf numFmtId="0" fontId="0" fillId="0" borderId="0" xfId="0" applyBorder="1" applyAlignment="1" applyProtection="1">
      <protection hidden="1"/>
    </xf>
    <xf numFmtId="0" fontId="0" fillId="0" borderId="0" xfId="0" applyBorder="1" applyAlignment="1" applyProtection="1">
      <alignment horizontal="center"/>
      <protection hidden="1"/>
    </xf>
    <xf numFmtId="0" fontId="7" fillId="0" borderId="0" xfId="0" applyFont="1" applyAlignment="1" applyProtection="1">
      <protection hidden="1"/>
    </xf>
    <xf numFmtId="0" fontId="0" fillId="0" borderId="0" xfId="0" applyAlignment="1"/>
    <xf numFmtId="0" fontId="6" fillId="0" borderId="0" xfId="0" applyFont="1" applyProtection="1">
      <protection hidden="1"/>
    </xf>
    <xf numFmtId="0" fontId="0" fillId="0" borderId="0" xfId="0" applyAlignment="1" applyProtection="1">
      <protection locked="0" hidden="1"/>
    </xf>
    <xf numFmtId="0" fontId="7" fillId="0" borderId="0" xfId="0" applyFont="1" applyAlignment="1" applyProtection="1">
      <alignment horizontal="right"/>
      <protection hidden="1"/>
    </xf>
    <xf numFmtId="0" fontId="0" fillId="0" borderId="0" xfId="0" applyFill="1" applyBorder="1" applyProtection="1">
      <protection hidden="1"/>
    </xf>
    <xf numFmtId="0" fontId="0" fillId="0" borderId="0" xfId="0" applyFill="1" applyBorder="1" applyAlignment="1" applyProtection="1">
      <protection hidden="1"/>
    </xf>
    <xf numFmtId="0" fontId="0" fillId="0" borderId="0" xfId="0" applyFill="1" applyBorder="1" applyAlignment="1" applyProtection="1">
      <protection locked="0"/>
    </xf>
    <xf numFmtId="0" fontId="4" fillId="0" borderId="0"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0" borderId="0" xfId="0" applyAlignment="1" applyProtection="1">
      <protection locked="0"/>
    </xf>
    <xf numFmtId="0" fontId="3" fillId="0" borderId="0" xfId="0" applyFont="1" applyBorder="1" applyAlignment="1" applyProtection="1">
      <alignment horizontal="right"/>
      <protection hidden="1"/>
    </xf>
    <xf numFmtId="0" fontId="3" fillId="0" borderId="0" xfId="0" applyFont="1"/>
    <xf numFmtId="0" fontId="0" fillId="0" borderId="0" xfId="0" applyBorder="1"/>
    <xf numFmtId="0" fontId="3" fillId="0" borderId="0" xfId="0" applyFont="1" applyProtection="1">
      <protection hidden="1"/>
    </xf>
    <xf numFmtId="0" fontId="3" fillId="0" borderId="0" xfId="0" applyFont="1" applyFill="1" applyBorder="1" applyAlignment="1" applyProtection="1">
      <protection locked="0"/>
    </xf>
    <xf numFmtId="0" fontId="0" fillId="0" borderId="0" xfId="0" applyBorder="1" applyProtection="1">
      <protection locked="0"/>
    </xf>
    <xf numFmtId="0" fontId="0" fillId="0" borderId="0" xfId="0" applyAlignment="1" applyProtection="1">
      <protection hidden="1"/>
    </xf>
    <xf numFmtId="0" fontId="0" fillId="0" borderId="0" xfId="0" applyAlignment="1"/>
    <xf numFmtId="0" fontId="3" fillId="0" borderId="2" xfId="0" applyFont="1" applyBorder="1" applyAlignment="1" applyProtection="1">
      <alignment horizontal="center"/>
      <protection locked="0"/>
    </xf>
    <xf numFmtId="0" fontId="0" fillId="0" borderId="0" xfId="0" applyBorder="1" applyAlignment="1" applyProtection="1">
      <alignment horizontal="left"/>
      <protection hidden="1"/>
    </xf>
    <xf numFmtId="0" fontId="0" fillId="0" borderId="0" xfId="0" applyBorder="1" applyAlignment="1" applyProtection="1">
      <protection hidden="1"/>
    </xf>
    <xf numFmtId="0" fontId="0" fillId="0" borderId="0" xfId="0"/>
    <xf numFmtId="0" fontId="3" fillId="0" borderId="5" xfId="0" applyFont="1" applyBorder="1" applyProtection="1">
      <protection hidden="1"/>
    </xf>
    <xf numFmtId="0" fontId="3" fillId="0" borderId="8" xfId="0" applyFont="1" applyBorder="1" applyAlignment="1" applyProtection="1">
      <alignment horizontal="center"/>
      <protection locked="0"/>
    </xf>
    <xf numFmtId="0" fontId="3" fillId="0" borderId="9" xfId="0" applyFont="1" applyBorder="1" applyAlignment="1" applyProtection="1">
      <alignment horizontal="right"/>
      <protection locked="0"/>
    </xf>
    <xf numFmtId="0" fontId="0" fillId="2" borderId="10" xfId="0" applyFill="1" applyBorder="1" applyProtection="1">
      <protection hidden="1"/>
    </xf>
    <xf numFmtId="0" fontId="0" fillId="2" borderId="11" xfId="0" applyFill="1" applyBorder="1" applyProtection="1">
      <protection hidden="1"/>
    </xf>
    <xf numFmtId="0" fontId="3" fillId="0" borderId="4" xfId="0" applyFont="1" applyBorder="1" applyProtection="1">
      <protection hidden="1"/>
    </xf>
    <xf numFmtId="0" fontId="0" fillId="0" borderId="0" xfId="0" applyBorder="1" applyAlignment="1"/>
    <xf numFmtId="0" fontId="9" fillId="0" borderId="0" xfId="0" applyFont="1" applyBorder="1" applyAlignment="1" applyProtection="1">
      <protection hidden="1"/>
    </xf>
    <xf numFmtId="0" fontId="3" fillId="0" borderId="0" xfId="0" applyFont="1" applyAlignment="1" applyProtection="1">
      <protection hidden="1"/>
    </xf>
    <xf numFmtId="0" fontId="0" fillId="0" borderId="0" xfId="0" applyAlignment="1" applyProtection="1">
      <protection hidden="1"/>
    </xf>
    <xf numFmtId="0" fontId="0" fillId="0" borderId="0" xfId="0" applyBorder="1" applyAlignment="1" applyProtection="1">
      <alignment horizontal="left"/>
      <protection hidden="1"/>
    </xf>
    <xf numFmtId="0" fontId="0" fillId="0" borderId="0" xfId="0" applyAlignment="1"/>
    <xf numFmtId="0" fontId="3" fillId="0" borderId="0" xfId="0" applyFont="1" applyBorder="1" applyAlignment="1" applyProtection="1">
      <protection hidden="1"/>
    </xf>
    <xf numFmtId="0" fontId="3" fillId="0" borderId="4" xfId="0" applyFont="1" applyBorder="1" applyAlignment="1" applyProtection="1">
      <alignment horizontal="left"/>
    </xf>
    <xf numFmtId="0" fontId="3" fillId="0" borderId="4" xfId="0" applyFont="1" applyBorder="1" applyAlignment="1" applyProtection="1">
      <alignment horizontal="left"/>
      <protection locked="0"/>
    </xf>
    <xf numFmtId="0" fontId="0" fillId="0" borderId="0" xfId="0" applyBorder="1" applyAlignment="1" applyProtection="1">
      <protection hidden="1"/>
    </xf>
    <xf numFmtId="0" fontId="3" fillId="0" borderId="0" xfId="0" applyFont="1" applyBorder="1" applyAlignment="1" applyProtection="1">
      <protection hidden="1"/>
    </xf>
    <xf numFmtId="0" fontId="7" fillId="0" borderId="0" xfId="0" applyFont="1" applyBorder="1" applyAlignment="1" applyProtection="1">
      <protection hidden="1"/>
    </xf>
    <xf numFmtId="0" fontId="3" fillId="0" borderId="7" xfId="0" applyFont="1" applyBorder="1" applyProtection="1">
      <protection locked="0" hidden="1"/>
    </xf>
    <xf numFmtId="0" fontId="3" fillId="0" borderId="8" xfId="0" applyFont="1" applyBorder="1" applyProtection="1">
      <protection locked="0" hidden="1"/>
    </xf>
    <xf numFmtId="0" fontId="0" fillId="0" borderId="0" xfId="0" applyBorder="1" applyAlignment="1" applyProtection="1">
      <protection hidden="1"/>
    </xf>
    <xf numFmtId="0" fontId="3" fillId="0" borderId="0" xfId="0" applyFont="1" applyBorder="1" applyProtection="1">
      <protection hidden="1"/>
    </xf>
    <xf numFmtId="0" fontId="7" fillId="0" borderId="0" xfId="0" applyFont="1" applyBorder="1" applyAlignment="1" applyProtection="1">
      <alignment horizontal="center"/>
      <protection hidden="1"/>
    </xf>
    <xf numFmtId="0" fontId="0" fillId="0" borderId="0" xfId="0" applyBorder="1" applyAlignment="1" applyProtection="1">
      <protection hidden="1"/>
    </xf>
    <xf numFmtId="0" fontId="3" fillId="0" borderId="1"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0" xfId="0" applyFont="1" applyBorder="1" applyAlignment="1" applyProtection="1">
      <alignment horizontal="left"/>
    </xf>
    <xf numFmtId="0" fontId="0" fillId="0" borderId="3" xfId="0" applyBorder="1" applyAlignment="1"/>
    <xf numFmtId="0" fontId="0" fillId="0" borderId="0" xfId="0" applyBorder="1" applyAlignment="1" applyProtection="1">
      <alignment horizontal="left"/>
      <protection hidden="1"/>
    </xf>
    <xf numFmtId="0" fontId="14" fillId="0" borderId="0" xfId="1" applyFont="1" applyProtection="1">
      <protection hidden="1"/>
    </xf>
    <xf numFmtId="0" fontId="16" fillId="0" borderId="0" xfId="1" applyFont="1" applyProtection="1">
      <protection hidden="1"/>
    </xf>
    <xf numFmtId="0" fontId="15" fillId="0" borderId="0" xfId="1" applyFont="1" applyProtection="1">
      <protection hidden="1"/>
    </xf>
    <xf numFmtId="0" fontId="15" fillId="0" borderId="0" xfId="1" applyFont="1" applyAlignment="1" applyProtection="1">
      <protection hidden="1"/>
    </xf>
    <xf numFmtId="0" fontId="17" fillId="0" borderId="0" xfId="1" applyFont="1" applyProtection="1">
      <protection hidden="1"/>
    </xf>
    <xf numFmtId="0" fontId="18" fillId="0" borderId="0" xfId="1" applyFont="1" applyProtection="1">
      <protection hidden="1"/>
    </xf>
    <xf numFmtId="0" fontId="17" fillId="0" borderId="0" xfId="1" applyFont="1" applyAlignment="1" applyProtection="1">
      <protection hidden="1"/>
    </xf>
    <xf numFmtId="0" fontId="19" fillId="0" borderId="0" xfId="1" applyFont="1" applyBorder="1" applyAlignment="1" applyProtection="1">
      <alignment horizontal="left"/>
      <protection hidden="1"/>
    </xf>
    <xf numFmtId="0" fontId="19" fillId="0" borderId="0" xfId="1" applyFont="1" applyAlignment="1" applyProtection="1">
      <protection hidden="1"/>
    </xf>
    <xf numFmtId="0" fontId="17" fillId="0" borderId="0" xfId="1" applyFont="1" applyBorder="1" applyAlignment="1" applyProtection="1">
      <protection hidden="1"/>
    </xf>
    <xf numFmtId="0" fontId="18" fillId="0" borderId="0" xfId="1" applyFont="1" applyAlignment="1" applyProtection="1">
      <alignment horizontal="left"/>
      <protection locked="0"/>
    </xf>
    <xf numFmtId="0" fontId="18" fillId="0" borderId="0" xfId="1" applyFont="1" applyAlignment="1" applyProtection="1">
      <alignment wrapText="1" shrinkToFit="1"/>
      <protection hidden="1"/>
    </xf>
    <xf numFmtId="0" fontId="15" fillId="0" borderId="0" xfId="1" applyFont="1" applyAlignment="1" applyProtection="1">
      <alignment horizontal="right"/>
      <protection hidden="1"/>
    </xf>
    <xf numFmtId="0" fontId="20" fillId="0" borderId="0" xfId="1" applyFont="1" applyProtection="1">
      <protection hidden="1"/>
    </xf>
    <xf numFmtId="0" fontId="20" fillId="0" borderId="0" xfId="1" applyFont="1" applyAlignment="1" applyProtection="1">
      <protection hidden="1"/>
    </xf>
    <xf numFmtId="0" fontId="3" fillId="0" borderId="0" xfId="1" applyProtection="1">
      <protection hidden="1"/>
    </xf>
    <xf numFmtId="164" fontId="7" fillId="0" borderId="16" xfId="0" applyNumberFormat="1" applyFont="1" applyBorder="1" applyAlignment="1">
      <alignment horizontal="center"/>
    </xf>
    <xf numFmtId="0" fontId="7" fillId="0" borderId="16" xfId="0" applyFont="1" applyBorder="1" applyAlignment="1">
      <alignment horizontal="center"/>
    </xf>
    <xf numFmtId="0" fontId="3" fillId="0" borderId="0" xfId="1"/>
    <xf numFmtId="0" fontId="3" fillId="0" borderId="0" xfId="1" applyAlignment="1"/>
    <xf numFmtId="0" fontId="16" fillId="0" borderId="0" xfId="1" applyFont="1"/>
    <xf numFmtId="0" fontId="14" fillId="0" borderId="0" xfId="1" applyFont="1"/>
    <xf numFmtId="0" fontId="1" fillId="0" borderId="0" xfId="0" applyFont="1" applyAlignment="1" applyProtection="1">
      <protection hidden="1"/>
    </xf>
    <xf numFmtId="0" fontId="3" fillId="0" borderId="0" xfId="0" applyFont="1" applyBorder="1" applyProtection="1"/>
    <xf numFmtId="0" fontId="3" fillId="0" borderId="0" xfId="0" applyFont="1" applyBorder="1" applyAlignment="1" applyProtection="1">
      <alignment horizontal="center"/>
    </xf>
    <xf numFmtId="0" fontId="0" fillId="0" borderId="0" xfId="0" applyBorder="1" applyProtection="1"/>
    <xf numFmtId="0" fontId="0" fillId="0" borderId="0" xfId="0" applyFill="1" applyBorder="1" applyAlignment="1" applyProtection="1"/>
    <xf numFmtId="0" fontId="14" fillId="0" borderId="0" xfId="0" applyFont="1" applyAlignment="1" applyProtection="1">
      <protection hidden="1"/>
    </xf>
    <xf numFmtId="0" fontId="18" fillId="0" borderId="0" xfId="1" applyFont="1" applyBorder="1" applyAlignment="1" applyProtection="1">
      <alignment horizontal="left"/>
      <protection hidden="1"/>
    </xf>
    <xf numFmtId="0" fontId="15" fillId="0" borderId="0" xfId="1" applyFont="1" applyAlignment="1" applyProtection="1">
      <alignment horizontal="left"/>
      <protection hidden="1"/>
    </xf>
    <xf numFmtId="0" fontId="23" fillId="0" borderId="0" xfId="2" applyAlignment="1" applyProtection="1"/>
    <xf numFmtId="0" fontId="18" fillId="0" borderId="0" xfId="1" applyFont="1" applyAlignment="1" applyProtection="1">
      <alignment horizontal="center"/>
      <protection locked="0"/>
    </xf>
    <xf numFmtId="0" fontId="18" fillId="0" borderId="0" xfId="1" applyFont="1" applyAlignment="1" applyProtection="1">
      <alignment horizontal="left"/>
    </xf>
    <xf numFmtId="0" fontId="19" fillId="0" borderId="0" xfId="1" applyFont="1" applyAlignment="1" applyProtection="1">
      <alignment horizontal="left"/>
    </xf>
    <xf numFmtId="2" fontId="19" fillId="0" borderId="0" xfId="1" applyNumberFormat="1" applyFont="1" applyBorder="1" applyAlignment="1" applyProtection="1">
      <alignment horizontal="left"/>
      <protection hidden="1"/>
    </xf>
    <xf numFmtId="0" fontId="17" fillId="0" borderId="0" xfId="1" applyFont="1" applyAlignment="1" applyProtection="1">
      <alignment horizontal="left"/>
      <protection hidden="1"/>
    </xf>
    <xf numFmtId="0" fontId="19" fillId="0" borderId="0" xfId="1" applyFont="1" applyBorder="1" applyProtection="1">
      <protection hidden="1"/>
    </xf>
    <xf numFmtId="0" fontId="20" fillId="0" borderId="0" xfId="1" applyFont="1" applyAlignment="1" applyProtection="1">
      <alignment horizontal="left"/>
      <protection hidden="1"/>
    </xf>
    <xf numFmtId="0" fontId="3" fillId="0" borderId="0" xfId="1" applyAlignment="1">
      <alignment horizontal="left"/>
    </xf>
    <xf numFmtId="0" fontId="0" fillId="0" borderId="0" xfId="0" applyAlignment="1" applyProtection="1"/>
    <xf numFmtId="0" fontId="0" fillId="0" borderId="4" xfId="0" applyBorder="1" applyAlignment="1" applyProtection="1">
      <alignment horizontal="left"/>
      <protection hidden="1"/>
    </xf>
    <xf numFmtId="2" fontId="19" fillId="0" borderId="0" xfId="1" applyNumberFormat="1" applyFont="1" applyBorder="1" applyAlignment="1" applyProtection="1">
      <alignment horizontal="left"/>
    </xf>
    <xf numFmtId="0" fontId="18" fillId="0" borderId="0" xfId="1" applyFont="1" applyAlignment="1" applyProtection="1">
      <alignment horizontal="center"/>
    </xf>
    <xf numFmtId="0" fontId="0" fillId="0" borderId="0" xfId="0" applyBorder="1" applyAlignment="1" applyProtection="1">
      <alignment horizontal="left"/>
      <protection hidden="1"/>
    </xf>
    <xf numFmtId="0" fontId="3" fillId="0" borderId="0" xfId="0" applyFont="1" applyBorder="1" applyAlignment="1" applyProtection="1">
      <alignment horizontal="left"/>
    </xf>
    <xf numFmtId="0" fontId="3" fillId="0" borderId="0" xfId="0" applyFont="1" applyFill="1" applyBorder="1" applyAlignment="1" applyProtection="1"/>
    <xf numFmtId="14" fontId="18" fillId="0" borderId="0" xfId="1" applyNumberFormat="1" applyFont="1" applyAlignment="1" applyProtection="1"/>
    <xf numFmtId="0" fontId="0" fillId="0" borderId="0" xfId="0" applyBorder="1" applyAlignment="1" applyProtection="1">
      <protection hidden="1"/>
    </xf>
    <xf numFmtId="0" fontId="3" fillId="0" borderId="0" xfId="0" applyFont="1" applyAlignment="1" applyProtection="1">
      <alignment horizontal="left"/>
      <protection hidden="1"/>
    </xf>
    <xf numFmtId="0" fontId="3" fillId="0" borderId="5" xfId="0" applyFont="1" applyBorder="1" applyAlignment="1" applyProtection="1">
      <alignment horizontal="left"/>
      <protection hidden="1"/>
    </xf>
    <xf numFmtId="0" fontId="3" fillId="0" borderId="4" xfId="0" applyFont="1" applyBorder="1" applyAlignment="1" applyProtection="1">
      <alignment horizontal="left"/>
      <protection hidden="1"/>
    </xf>
    <xf numFmtId="0" fontId="3" fillId="0" borderId="0" xfId="0" applyFont="1" applyProtection="1">
      <protection locked="0"/>
    </xf>
    <xf numFmtId="0" fontId="0" fillId="0" borderId="4" xfId="0" applyBorder="1" applyAlignment="1" applyProtection="1">
      <alignment horizontal="left"/>
      <protection locked="0"/>
    </xf>
    <xf numFmtId="0" fontId="0" fillId="0" borderId="0" xfId="0" applyBorder="1" applyAlignment="1" applyProtection="1">
      <protection hidden="1"/>
    </xf>
    <xf numFmtId="0" fontId="3" fillId="0" borderId="2" xfId="0" applyFont="1" applyBorder="1" applyAlignment="1" applyProtection="1">
      <alignment horizontal="center"/>
      <protection locked="0"/>
    </xf>
    <xf numFmtId="0" fontId="3" fillId="0" borderId="5" xfId="0" applyFont="1" applyBorder="1" applyProtection="1">
      <protection locked="0"/>
    </xf>
    <xf numFmtId="0" fontId="0" fillId="0" borderId="0" xfId="0" applyFont="1" applyProtection="1">
      <protection locked="0"/>
    </xf>
    <xf numFmtId="0" fontId="7" fillId="0" borderId="0" xfId="0" applyFont="1" applyAlignment="1" applyProtection="1"/>
    <xf numFmtId="0" fontId="7" fillId="0" borderId="0" xfId="0" applyFont="1" applyBorder="1" applyAlignment="1" applyProtection="1">
      <alignment horizontal="right"/>
      <protection hidden="1"/>
    </xf>
    <xf numFmtId="0" fontId="14" fillId="0" borderId="0" xfId="0" applyFont="1" applyBorder="1" applyAlignment="1" applyProtection="1">
      <protection hidden="1"/>
    </xf>
    <xf numFmtId="0" fontId="14" fillId="0" borderId="0" xfId="0" applyFont="1" applyBorder="1" applyAlignment="1" applyProtection="1"/>
    <xf numFmtId="0" fontId="22" fillId="0" borderId="0" xfId="0" applyFont="1" applyBorder="1" applyAlignment="1" applyProtection="1">
      <protection locked="0"/>
    </xf>
    <xf numFmtId="0" fontId="0" fillId="0" borderId="0" xfId="0" applyBorder="1" applyAlignment="1" applyProtection="1">
      <protection hidden="1"/>
    </xf>
    <xf numFmtId="0" fontId="15" fillId="0" borderId="0" xfId="1" applyFont="1" applyAlignment="1" applyProtection="1">
      <alignment horizontal="left"/>
      <protection hidden="1"/>
    </xf>
    <xf numFmtId="164" fontId="12" fillId="3" borderId="1" xfId="0" applyNumberFormat="1" applyFont="1" applyFill="1" applyBorder="1" applyAlignment="1" applyProtection="1">
      <alignment horizontal="center"/>
      <protection locked="0"/>
    </xf>
    <xf numFmtId="0" fontId="17" fillId="0" borderId="0" xfId="1" applyFont="1" applyBorder="1" applyAlignment="1" applyProtection="1">
      <alignment horizontal="left"/>
      <protection hidden="1"/>
    </xf>
    <xf numFmtId="1" fontId="18" fillId="0" borderId="0" xfId="1" applyNumberFormat="1" applyFont="1" applyAlignment="1" applyProtection="1">
      <alignment horizontal="left"/>
    </xf>
    <xf numFmtId="0" fontId="7" fillId="0" borderId="0" xfId="0" applyFont="1" applyBorder="1" applyAlignment="1" applyProtection="1">
      <alignment horizontal="left"/>
      <protection hidden="1"/>
    </xf>
    <xf numFmtId="0" fontId="3" fillId="0" borderId="5" xfId="0" applyFont="1" applyBorder="1" applyAlignment="1" applyProtection="1">
      <alignment horizontal="left"/>
      <protection locked="0"/>
    </xf>
    <xf numFmtId="0" fontId="3" fillId="0" borderId="17" xfId="0" applyFont="1" applyBorder="1" applyProtection="1">
      <protection locked="0" hidden="1"/>
    </xf>
    <xf numFmtId="0" fontId="3" fillId="0" borderId="3" xfId="0" applyFont="1" applyBorder="1" applyAlignment="1" applyProtection="1">
      <alignment horizontal="center"/>
      <protection locked="0"/>
    </xf>
    <xf numFmtId="0" fontId="10" fillId="0" borderId="0" xfId="0" applyFont="1" applyBorder="1" applyAlignment="1" applyProtection="1">
      <protection hidden="1"/>
    </xf>
    <xf numFmtId="0" fontId="0" fillId="0" borderId="18" xfId="0" applyBorder="1" applyProtection="1">
      <protection hidden="1"/>
    </xf>
    <xf numFmtId="0" fontId="0" fillId="0" borderId="19" xfId="0" applyBorder="1" applyProtection="1">
      <protection hidden="1"/>
    </xf>
    <xf numFmtId="0" fontId="0" fillId="0" borderId="20" xfId="0" applyBorder="1" applyProtection="1">
      <protection hidden="1"/>
    </xf>
    <xf numFmtId="0" fontId="3" fillId="0" borderId="0" xfId="0" applyFont="1" applyBorder="1" applyAlignment="1" applyProtection="1">
      <alignment horizontal="left"/>
    </xf>
    <xf numFmtId="0" fontId="3" fillId="0" borderId="1" xfId="0" applyFont="1" applyBorder="1" applyAlignment="1" applyProtection="1">
      <alignment horizontal="left"/>
      <protection locked="0"/>
    </xf>
    <xf numFmtId="0" fontId="0" fillId="0" borderId="1" xfId="0" applyBorder="1" applyAlignment="1" applyProtection="1">
      <alignment horizontal="left"/>
      <protection locked="0"/>
    </xf>
    <xf numFmtId="0" fontId="22" fillId="0" borderId="0" xfId="0" applyFont="1" applyBorder="1" applyAlignment="1" applyProtection="1">
      <alignment horizontal="left"/>
      <protection locked="0"/>
    </xf>
    <xf numFmtId="0" fontId="3" fillId="0" borderId="1" xfId="0" applyFont="1" applyFill="1" applyBorder="1" applyAlignment="1" applyProtection="1">
      <alignment horizontal="left"/>
      <protection locked="0"/>
    </xf>
    <xf numFmtId="0" fontId="0" fillId="0" borderId="1" xfId="0" applyFill="1" applyBorder="1" applyAlignment="1" applyProtection="1">
      <alignment horizontal="left"/>
      <protection locked="0"/>
    </xf>
    <xf numFmtId="0" fontId="3" fillId="0" borderId="2" xfId="0" applyFont="1" applyBorder="1" applyAlignment="1" applyProtection="1">
      <alignment horizontal="left"/>
      <protection locked="0"/>
    </xf>
    <xf numFmtId="1" fontId="0" fillId="0" borderId="14" xfId="0" applyNumberFormat="1" applyBorder="1" applyAlignment="1" applyProtection="1">
      <alignment horizontal="center"/>
      <protection hidden="1"/>
    </xf>
    <xf numFmtId="14" fontId="0" fillId="0" borderId="1" xfId="0" applyNumberFormat="1" applyBorder="1" applyAlignment="1" applyProtection="1">
      <alignment horizontal="center"/>
      <protection locked="0"/>
    </xf>
    <xf numFmtId="0" fontId="8" fillId="0" borderId="0" xfId="0" applyFont="1" applyAlignment="1" applyProtection="1">
      <protection hidden="1"/>
    </xf>
    <xf numFmtId="0" fontId="3" fillId="0" borderId="2" xfId="0" applyFont="1" applyBorder="1" applyAlignment="1" applyProtection="1">
      <alignment horizontal="center"/>
      <protection locked="0"/>
    </xf>
    <xf numFmtId="0" fontId="0"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3" fillId="0" borderId="1" xfId="0" applyFont="1" applyBorder="1" applyAlignment="1" applyProtection="1">
      <alignment horizontal="center"/>
      <protection locked="0"/>
    </xf>
    <xf numFmtId="2" fontId="0" fillId="0" borderId="15" xfId="0" applyNumberFormat="1" applyBorder="1" applyAlignment="1" applyProtection="1">
      <alignment horizontal="center"/>
      <protection hidden="1"/>
    </xf>
    <xf numFmtId="1" fontId="0" fillId="0" borderId="12" xfId="0" applyNumberFormat="1" applyBorder="1" applyAlignment="1" applyProtection="1">
      <alignment horizontal="center"/>
      <protection locked="0"/>
    </xf>
    <xf numFmtId="0" fontId="10" fillId="0" borderId="16" xfId="0" applyFont="1" applyBorder="1" applyAlignment="1" applyProtection="1">
      <alignment horizontal="center"/>
      <protection hidden="1"/>
    </xf>
    <xf numFmtId="0" fontId="0" fillId="0" borderId="0" xfId="0" applyBorder="1" applyAlignment="1" applyProtection="1">
      <protection hidden="1"/>
    </xf>
    <xf numFmtId="0" fontId="0" fillId="0" borderId="0" xfId="0" applyBorder="1" applyAlignment="1" applyProtection="1">
      <alignment horizontal="left"/>
      <protection hidden="1"/>
    </xf>
    <xf numFmtId="0" fontId="25" fillId="0" borderId="0" xfId="0" applyFont="1" applyBorder="1" applyAlignment="1" applyProtection="1">
      <alignment horizontal="center"/>
      <protection locked="0" hidden="1"/>
    </xf>
    <xf numFmtId="0" fontId="21" fillId="0" borderId="0" xfId="0" applyFont="1" applyBorder="1" applyAlignment="1" applyProtection="1">
      <alignment horizontal="center"/>
      <protection locked="0"/>
    </xf>
    <xf numFmtId="0" fontId="0" fillId="0" borderId="2" xfId="0" applyBorder="1" applyAlignment="1" applyProtection="1">
      <alignment horizontal="left"/>
      <protection locked="0"/>
    </xf>
    <xf numFmtId="0" fontId="3" fillId="0" borderId="3" xfId="0" applyFont="1" applyBorder="1" applyAlignment="1" applyProtection="1">
      <alignment horizontal="left"/>
      <protection locked="0"/>
    </xf>
    <xf numFmtId="1" fontId="0" fillId="0" borderId="6" xfId="0" applyNumberFormat="1" applyBorder="1" applyAlignment="1" applyProtection="1">
      <alignment horizontal="center"/>
      <protection hidden="1"/>
    </xf>
    <xf numFmtId="2" fontId="0" fillId="0" borderId="13" xfId="0" applyNumberFormat="1" applyBorder="1" applyAlignment="1" applyProtection="1">
      <alignment horizontal="center"/>
      <protection hidden="1"/>
    </xf>
    <xf numFmtId="0" fontId="0" fillId="0" borderId="13" xfId="0" applyBorder="1" applyAlignment="1" applyProtection="1">
      <alignment horizontal="center"/>
      <protection hidden="1"/>
    </xf>
    <xf numFmtId="0" fontId="18" fillId="0" borderId="0" xfId="1" applyFont="1" applyAlignment="1" applyProtection="1">
      <alignment horizontal="left"/>
      <protection locked="0"/>
    </xf>
    <xf numFmtId="0" fontId="13" fillId="0" borderId="0" xfId="1" applyFont="1" applyAlignment="1" applyProtection="1">
      <alignment horizontal="center"/>
      <protection hidden="1"/>
    </xf>
    <xf numFmtId="0" fontId="15" fillId="0" borderId="0" xfId="1" applyFont="1" applyAlignment="1" applyProtection="1">
      <alignment horizontal="center"/>
      <protection hidden="1"/>
    </xf>
    <xf numFmtId="0" fontId="19" fillId="0" borderId="0" xfId="1" applyFont="1" applyBorder="1" applyAlignment="1" applyProtection="1">
      <alignment horizontal="left"/>
    </xf>
    <xf numFmtId="165" fontId="19" fillId="0" borderId="0" xfId="1" applyNumberFormat="1" applyFont="1" applyBorder="1" applyAlignment="1" applyProtection="1">
      <alignment horizontal="left"/>
      <protection locked="0"/>
    </xf>
    <xf numFmtId="0" fontId="3" fillId="0" borderId="0" xfId="1" applyAlignment="1" applyProtection="1">
      <protection locked="0"/>
    </xf>
    <xf numFmtId="0" fontId="18" fillId="0" borderId="0" xfId="1" applyFont="1" applyAlignment="1" applyProtection="1">
      <alignment horizontal="left"/>
    </xf>
    <xf numFmtId="0" fontId="15" fillId="0" borderId="0" xfId="1" applyFont="1" applyAlignment="1" applyProtection="1">
      <alignment horizontal="left"/>
      <protection locked="0"/>
    </xf>
    <xf numFmtId="0" fontId="19" fillId="0" borderId="0" xfId="1" applyFont="1" applyBorder="1" applyAlignment="1" applyProtection="1"/>
    <xf numFmtId="0" fontId="3" fillId="0" borderId="0" xfId="1" applyAlignment="1" applyProtection="1"/>
    <xf numFmtId="0" fontId="15" fillId="0" borderId="0" xfId="1" applyFont="1" applyAlignment="1" applyProtection="1">
      <alignment horizontal="left"/>
      <protection hidden="1"/>
    </xf>
    <xf numFmtId="0" fontId="15" fillId="0" borderId="0" xfId="1" applyFont="1" applyAlignment="1" applyProtection="1">
      <alignment vertical="top"/>
      <protection locked="0" hidden="1"/>
    </xf>
    <xf numFmtId="0" fontId="20" fillId="0" borderId="0" xfId="1" applyFont="1" applyAlignment="1" applyProtection="1">
      <alignment horizontal="center"/>
      <protection locked="0" hidden="1"/>
    </xf>
    <xf numFmtId="0" fontId="18" fillId="0" borderId="0" xfId="1" applyFont="1" applyBorder="1" applyAlignment="1" applyProtection="1">
      <alignment horizontal="left" vertical="top" wrapText="1" shrinkToFit="1"/>
      <protection locked="0"/>
    </xf>
    <xf numFmtId="0" fontId="3" fillId="0" borderId="0" xfId="1" applyAlignment="1" applyProtection="1">
      <alignment horizontal="left" vertical="top" wrapText="1" shrinkToFit="1"/>
      <protection locked="0"/>
    </xf>
    <xf numFmtId="0" fontId="18" fillId="0" borderId="0" xfId="1" applyFont="1" applyBorder="1" applyAlignment="1" applyProtection="1">
      <alignment horizontal="left"/>
      <protection hidden="1"/>
    </xf>
    <xf numFmtId="2" fontId="19" fillId="0" borderId="0" xfId="1" applyNumberFormat="1" applyFont="1" applyBorder="1" applyAlignment="1" applyProtection="1">
      <alignment horizontal="center"/>
      <protection locked="0"/>
    </xf>
    <xf numFmtId="0" fontId="18" fillId="0" borderId="0" xfId="1" applyFont="1" applyAlignment="1" applyProtection="1">
      <alignment horizontal="center"/>
      <protection locked="0"/>
    </xf>
  </cellXfs>
  <cellStyles count="3">
    <cellStyle name="Hyperlink" xfId="2" builtinId="8"/>
    <cellStyle name="Normal" xfId="0" builtinId="0"/>
    <cellStyle name="Normal 2" xfId="1" xr:uid="{00000000-0005-0000-0000-000002000000}"/>
  </cellStyles>
  <dxfs count="65">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10025</xdr:colOff>
      <xdr:row>25</xdr:row>
      <xdr:rowOff>40106</xdr:rowOff>
    </xdr:from>
    <xdr:to>
      <xdr:col>25</xdr:col>
      <xdr:colOff>40105</xdr:colOff>
      <xdr:row>36</xdr:row>
      <xdr:rowOff>120316</xdr:rowOff>
    </xdr:to>
    <xdr:sp macro="" textlink="" fLocksText="0">
      <xdr:nvSpPr>
        <xdr:cNvPr id="7" name="TextBox 6" descr="Notes section">
          <a:extLst>
            <a:ext uri="{FF2B5EF4-FFF2-40B4-BE49-F238E27FC236}">
              <a16:creationId xmlns:a16="http://schemas.microsoft.com/office/drawing/2014/main" id="{00000000-0008-0000-0000-000007000000}"/>
            </a:ext>
          </a:extLst>
        </xdr:cNvPr>
        <xdr:cNvSpPr txBox="1"/>
      </xdr:nvSpPr>
      <xdr:spPr>
        <a:xfrm>
          <a:off x="3138236" y="4211053"/>
          <a:ext cx="2576764" cy="198521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77704</xdr:colOff>
      <xdr:row>35</xdr:row>
      <xdr:rowOff>110289</xdr:rowOff>
    </xdr:from>
    <xdr:to>
      <xdr:col>34</xdr:col>
      <xdr:colOff>762000</xdr:colOff>
      <xdr:row>40</xdr:row>
      <xdr:rowOff>123825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907004" y="6053889"/>
          <a:ext cx="2884571" cy="8707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900" baseline="0">
              <a:solidFill>
                <a:schemeClr val="dk1"/>
              </a:solidFill>
              <a:latin typeface="+mn-lt"/>
              <a:ea typeface="+mn-ea"/>
              <a:cs typeface="+mn-cs"/>
            </a:rPr>
            <a:t>*</a:t>
          </a:r>
          <a:r>
            <a:rPr kumimoji="0" lang="en-US" sz="900" b="0" i="0" u="none" strike="noStrike" kern="0" cap="none" spc="0" normalizeH="0" baseline="0" noProof="0">
              <a:ln>
                <a:noFill/>
              </a:ln>
              <a:solidFill>
                <a:prstClr val="black"/>
              </a:solidFill>
              <a:effectLst/>
              <a:uLnTx/>
              <a:uFillTx/>
              <a:latin typeface="+mn-lt"/>
              <a:ea typeface="+mn-ea"/>
              <a:cs typeface="+mn-cs"/>
            </a:rPr>
            <a:t>AGEC 4343 satisfies international dimension (I)  requirement.  </a:t>
          </a:r>
          <a:r>
            <a:rPr lang="en-US" sz="900" baseline="0">
              <a:solidFill>
                <a:schemeClr val="dk1"/>
              </a:solidFill>
              <a:latin typeface="+mn-lt"/>
              <a:ea typeface="+mn-ea"/>
              <a:cs typeface="+mn-cs"/>
            </a:rPr>
            <a:t>AGEC 4503 satisfies environmental science requirement.  AGEC 4703 satisfies policy requirement for AGCM major.  9 Hours of 4000-level AGEC, except 4990, required for AGBU major. </a:t>
          </a:r>
          <a:endParaRPr lang="en-US" sz="900"/>
        </a:p>
      </xdr:txBody>
    </xdr:sp>
    <xdr:clientData/>
  </xdr:twoCellAnchor>
  <xdr:twoCellAnchor>
    <xdr:from>
      <xdr:col>16</xdr:col>
      <xdr:colOff>0</xdr:colOff>
      <xdr:row>36</xdr:row>
      <xdr:rowOff>152399</xdr:rowOff>
    </xdr:from>
    <xdr:to>
      <xdr:col>25</xdr:col>
      <xdr:colOff>40774</xdr:colOff>
      <xdr:row>40</xdr:row>
      <xdr:rowOff>161924</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3219450" y="6267449"/>
          <a:ext cx="2555374" cy="6953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baseline="0"/>
            <a:t>Must earn a minimum grade of "C" in all AGCM courses and a</a:t>
          </a:r>
          <a:r>
            <a:rPr kumimoji="0" lang="en-US" sz="900" b="1" i="0" u="none" strike="noStrike" kern="0" cap="none" spc="0" normalizeH="0" baseline="0" noProof="0">
              <a:ln>
                <a:noFill/>
              </a:ln>
              <a:solidFill>
                <a:prstClr val="black"/>
              </a:solidFill>
              <a:effectLst/>
              <a:uLnTx/>
              <a:uFillTx/>
              <a:latin typeface="+mn-lt"/>
              <a:ea typeface="+mn-ea"/>
              <a:cs typeface="+mn-cs"/>
            </a:rPr>
            <a:t> 2.00 GPA or higher in upper-division hours.  </a:t>
          </a:r>
          <a:r>
            <a:rPr lang="en-US" sz="900" b="1" baseline="0"/>
            <a:t>At least 60 hours at a four-year institution; 30 hours at OSU; 50% of U/D hours in major at OSU.</a:t>
          </a:r>
          <a:endParaRPr 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56"/>
  <sheetViews>
    <sheetView showGridLines="0" tabSelected="1" zoomScaleNormal="100" workbookViewId="0">
      <selection activeCell="Y16" sqref="Y16"/>
    </sheetView>
  </sheetViews>
  <sheetFormatPr baseColWidth="10" defaultColWidth="8.83203125" defaultRowHeight="13" x14ac:dyDescent="0.15"/>
  <cols>
    <col min="1" max="1" width="7.83203125" customWidth="1"/>
    <col min="2" max="2" width="6.5" style="34" customWidth="1"/>
    <col min="3" max="3" width="5.33203125" customWidth="1"/>
    <col min="4" max="4" width="3.5" customWidth="1"/>
    <col min="5" max="5" width="3.5" style="4" hidden="1" customWidth="1"/>
    <col min="6" max="6" width="5.5" style="4" hidden="1" customWidth="1"/>
    <col min="7" max="7" width="6.5" style="4" hidden="1" customWidth="1"/>
    <col min="8" max="8" width="1.83203125" style="4" customWidth="1"/>
    <col min="9" max="10" width="6.5" customWidth="1"/>
    <col min="11" max="11" width="3.5" customWidth="1"/>
    <col min="12" max="12" width="4.5" customWidth="1"/>
    <col min="13" max="13" width="3.5" hidden="1" customWidth="1"/>
    <col min="14" max="14" width="3.33203125" hidden="1" customWidth="1"/>
    <col min="15" max="15" width="5.33203125" style="4" hidden="1" customWidth="1"/>
    <col min="16" max="16" width="2" customWidth="1"/>
    <col min="17" max="17" width="7" customWidth="1"/>
    <col min="18" max="18" width="5.5" style="34" customWidth="1"/>
    <col min="19" max="19" width="6.5" customWidth="1"/>
    <col min="20" max="20" width="4.5" hidden="1" customWidth="1"/>
    <col min="21" max="21" width="5" hidden="1" customWidth="1"/>
    <col min="22" max="22" width="4.5" hidden="1" customWidth="1"/>
    <col min="23" max="23" width="2" customWidth="1"/>
    <col min="24" max="24" width="6.5" customWidth="1"/>
    <col min="25" max="25" width="11.5" customWidth="1"/>
    <col min="26" max="26" width="3.5" customWidth="1"/>
    <col min="27" max="27" width="7" customWidth="1"/>
    <col min="28" max="28" width="8.5" customWidth="1"/>
    <col min="29" max="29" width="7.5" customWidth="1"/>
    <col min="30" max="30" width="4.5" hidden="1" customWidth="1"/>
    <col min="31" max="31" width="5.1640625" hidden="1" customWidth="1"/>
    <col min="32" max="32" width="5.5" hidden="1" customWidth="1"/>
    <col min="33" max="33" width="2" style="25" customWidth="1"/>
    <col min="34" max="34" width="8.5" customWidth="1"/>
    <col min="35" max="35" width="11.5" customWidth="1"/>
  </cols>
  <sheetData>
    <row r="1" spans="1:45" s="24" customFormat="1" ht="23.75" customHeight="1" x14ac:dyDescent="0.2">
      <c r="A1" s="23" t="s">
        <v>0</v>
      </c>
      <c r="B1" s="159" t="s">
        <v>66</v>
      </c>
      <c r="C1" s="159"/>
      <c r="D1" s="159"/>
      <c r="E1" s="159"/>
      <c r="F1" s="159"/>
      <c r="G1" s="159"/>
      <c r="H1" s="159"/>
      <c r="I1" s="159"/>
      <c r="J1" s="159"/>
      <c r="K1" s="159"/>
      <c r="L1" s="159"/>
      <c r="M1" s="159"/>
      <c r="N1" s="159"/>
      <c r="O1" s="159"/>
      <c r="P1" s="159"/>
      <c r="Q1" s="159"/>
      <c r="R1" s="23" t="s">
        <v>1</v>
      </c>
      <c r="S1" s="158">
        <v>99999999</v>
      </c>
      <c r="T1" s="158"/>
      <c r="U1" s="158"/>
      <c r="V1" s="158"/>
      <c r="W1" s="158"/>
      <c r="X1" s="158"/>
      <c r="Y1" s="158"/>
      <c r="Z1" s="135" t="s">
        <v>81</v>
      </c>
      <c r="AA1" s="135"/>
      <c r="AB1" s="135"/>
      <c r="AC1" s="23" t="s">
        <v>25</v>
      </c>
      <c r="AD1" s="125"/>
      <c r="AE1" s="125"/>
      <c r="AF1" s="125"/>
      <c r="AG1" s="142" t="s">
        <v>67</v>
      </c>
      <c r="AH1" s="142"/>
      <c r="AI1" s="142"/>
    </row>
    <row r="2" spans="1:45" ht="23" hidden="1" x14ac:dyDescent="0.25">
      <c r="A2" s="1"/>
      <c r="B2" s="1"/>
      <c r="C2" s="21"/>
      <c r="D2" s="22"/>
      <c r="E2" s="22"/>
      <c r="F2" s="22"/>
      <c r="G2" s="22"/>
      <c r="H2" s="22"/>
      <c r="I2" s="22"/>
      <c r="J2" s="22"/>
      <c r="K2" s="22"/>
      <c r="L2" s="22"/>
      <c r="M2" s="22"/>
      <c r="N2" s="22"/>
      <c r="O2" s="22"/>
      <c r="P2" s="22"/>
      <c r="Q2" s="22"/>
      <c r="R2" s="22"/>
      <c r="S2" s="1"/>
      <c r="T2" s="2"/>
      <c r="U2" s="2"/>
      <c r="V2" s="2"/>
      <c r="W2" s="20"/>
      <c r="X2" s="20"/>
      <c r="Y2" s="20"/>
      <c r="Z2" s="3"/>
      <c r="AA2" s="3"/>
      <c r="AB2" s="3"/>
      <c r="AC2" s="1"/>
      <c r="AD2" s="1"/>
      <c r="AE2" s="1"/>
      <c r="AF2" s="1"/>
      <c r="AG2" s="19"/>
      <c r="AH2" s="19"/>
      <c r="AI2" s="19"/>
    </row>
    <row r="3" spans="1:45" s="34" customFormat="1" ht="21.75" customHeight="1" x14ac:dyDescent="0.25">
      <c r="A3" s="11" t="s">
        <v>74</v>
      </c>
      <c r="B3" s="46"/>
      <c r="C3" s="46"/>
      <c r="D3" s="8"/>
      <c r="E3" s="8"/>
      <c r="F3" s="8"/>
      <c r="G3" s="17"/>
      <c r="H3" s="45"/>
      <c r="I3" s="103"/>
      <c r="J3" s="103"/>
      <c r="K3" s="103"/>
      <c r="L3" s="103"/>
      <c r="M3" s="103"/>
      <c r="N3" s="103"/>
      <c r="O3" s="103"/>
      <c r="P3" s="103"/>
      <c r="Q3" s="11" t="s">
        <v>75</v>
      </c>
      <c r="R3" s="121"/>
      <c r="S3" s="122"/>
      <c r="T3" s="123"/>
      <c r="U3" s="123"/>
      <c r="V3" s="123"/>
      <c r="W3" s="124"/>
      <c r="X3" s="124"/>
      <c r="Y3" s="124"/>
      <c r="Z3" s="47"/>
      <c r="AA3" s="11" t="s">
        <v>76</v>
      </c>
      <c r="AB3" s="11"/>
      <c r="AC3" s="11"/>
      <c r="AD3" s="11"/>
      <c r="AE3" s="11"/>
      <c r="AF3" s="11"/>
      <c r="AG3" s="86"/>
      <c r="AH3" s="86"/>
      <c r="AI3" s="91" t="s">
        <v>80</v>
      </c>
    </row>
    <row r="4" spans="1:45" ht="9" customHeight="1" x14ac:dyDescent="0.15">
      <c r="A4" s="4"/>
      <c r="B4" s="4"/>
      <c r="C4" s="4"/>
      <c r="D4" s="4"/>
      <c r="I4" s="4"/>
      <c r="J4" s="4"/>
      <c r="K4" s="4"/>
      <c r="L4" s="4"/>
      <c r="M4" s="4"/>
      <c r="N4" s="4"/>
      <c r="P4" s="4"/>
      <c r="Q4" s="4"/>
      <c r="R4" s="4"/>
      <c r="S4" s="4"/>
      <c r="T4" s="4"/>
      <c r="U4" s="4"/>
      <c r="V4" s="4"/>
      <c r="W4" s="4"/>
      <c r="X4" s="4"/>
      <c r="Y4" s="4"/>
      <c r="Z4" s="4"/>
      <c r="AA4" s="4"/>
      <c r="AB4" s="4"/>
      <c r="AC4" s="4"/>
      <c r="AD4" s="4"/>
      <c r="AE4" s="4"/>
      <c r="AF4" s="4"/>
      <c r="AG4" s="8"/>
      <c r="AH4" s="4"/>
      <c r="AI4" s="4"/>
    </row>
    <row r="5" spans="1:45" x14ac:dyDescent="0.15">
      <c r="A5" s="6" t="s">
        <v>2</v>
      </c>
      <c r="B5" s="6"/>
      <c r="C5" s="7" t="s">
        <v>3</v>
      </c>
      <c r="D5" s="7"/>
      <c r="E5" s="13" t="s">
        <v>12</v>
      </c>
      <c r="F5" s="13" t="s">
        <v>11</v>
      </c>
      <c r="G5" s="13" t="s">
        <v>10</v>
      </c>
      <c r="H5" s="13"/>
      <c r="I5" s="4"/>
      <c r="J5" s="7" t="s">
        <v>4</v>
      </c>
      <c r="K5" s="7"/>
      <c r="L5" s="7"/>
      <c r="M5" s="4"/>
      <c r="N5" s="4"/>
      <c r="P5" s="4"/>
      <c r="Q5" s="7" t="s">
        <v>2</v>
      </c>
      <c r="R5" s="7"/>
      <c r="S5" s="7" t="s">
        <v>3</v>
      </c>
      <c r="T5" s="13" t="s">
        <v>12</v>
      </c>
      <c r="U5" s="13" t="s">
        <v>11</v>
      </c>
      <c r="V5" s="13" t="s">
        <v>10</v>
      </c>
      <c r="W5" s="4"/>
      <c r="X5" s="7" t="s">
        <v>4</v>
      </c>
      <c r="Y5" s="4"/>
      <c r="Z5" s="4"/>
      <c r="AA5" s="7" t="s">
        <v>2</v>
      </c>
      <c r="AB5" s="7"/>
      <c r="AC5" s="7" t="s">
        <v>3</v>
      </c>
      <c r="AD5" s="13" t="s">
        <v>12</v>
      </c>
      <c r="AE5" s="13" t="s">
        <v>11</v>
      </c>
      <c r="AF5" s="13" t="s">
        <v>10</v>
      </c>
      <c r="AG5" s="8"/>
      <c r="AH5" s="7" t="s">
        <v>4</v>
      </c>
      <c r="AI5" s="4"/>
    </row>
    <row r="6" spans="1:45" ht="9" customHeight="1" x14ac:dyDescent="0.15">
      <c r="A6" s="4"/>
      <c r="B6" s="4"/>
      <c r="C6" s="4"/>
      <c r="D6" s="4"/>
      <c r="I6" s="4"/>
      <c r="J6" s="5"/>
      <c r="K6" s="5"/>
      <c r="L6" s="5"/>
      <c r="M6" s="5"/>
      <c r="N6" s="5"/>
      <c r="O6" s="5"/>
      <c r="P6" s="4"/>
      <c r="Q6" s="4"/>
      <c r="R6" s="4"/>
      <c r="S6" s="8"/>
      <c r="T6" s="4"/>
      <c r="U6" s="4"/>
      <c r="V6" s="4"/>
      <c r="W6" s="4"/>
      <c r="X6" s="8"/>
      <c r="Y6" s="4"/>
      <c r="Z6" s="4"/>
      <c r="AA6" s="4"/>
      <c r="AB6" s="4"/>
      <c r="AC6" s="4"/>
      <c r="AD6" s="4"/>
      <c r="AE6" s="4"/>
      <c r="AF6" s="4"/>
      <c r="AG6" s="8"/>
      <c r="AH6" s="4"/>
      <c r="AI6" s="4"/>
    </row>
    <row r="7" spans="1:45" x14ac:dyDescent="0.15">
      <c r="A7" s="26" t="s">
        <v>16</v>
      </c>
      <c r="B7" s="48">
        <v>1113</v>
      </c>
      <c r="C7" s="152"/>
      <c r="D7" s="151"/>
      <c r="E7" s="28">
        <f t="shared" ref="E7:E21" si="0">IF(H7&lt;&gt;"",H7,3)*IF(C7="A",4,IF(C7="B",3,IF(C7="C",2,IF(C7="D",1,IF(AND(C7&gt;=0,C7&lt;=4,ISNUMBER(C7)),C7,0)))))</f>
        <v>0</v>
      </c>
      <c r="F7" s="28" t="str">
        <f t="shared" ref="F7:F21" si="1">IF(OR(C7="A",C7="B",C7="C",C7="D",C7="F",AND(C7&gt;=0,C7&lt;=4,ISNUMBER(C7))),IF(H7&lt;&gt;"",H7,3),"")</f>
        <v/>
      </c>
      <c r="G7" s="28" t="str">
        <f t="shared" ref="G7:G21" si="2">IF(OR(C7="A",C7="B",C7="C",C7="D",C7="P",AND(C7&gt;=0,C7&lt;=4,ISNUMBER(C7))),IF(H7&lt;&gt;"",H7,3),"")</f>
        <v/>
      </c>
      <c r="H7" s="27"/>
      <c r="I7" s="143"/>
      <c r="J7" s="144"/>
      <c r="K7" s="144"/>
      <c r="L7" s="144"/>
      <c r="M7" s="9"/>
      <c r="N7" s="9"/>
      <c r="O7" s="9"/>
      <c r="P7" s="4"/>
      <c r="Q7" s="26" t="s">
        <v>18</v>
      </c>
      <c r="R7" s="40">
        <v>1011</v>
      </c>
      <c r="S7" s="59"/>
      <c r="T7" s="28">
        <f>IF(W7&lt;&gt;"",W7,3)*IF(S7="A",4,IF(S7="B",3,IF(S7="C",2,IF(S7="D",1,IF(AND(S7&gt;=0,S7&lt;=4,ISNUMBER(S7)),S7,0)))))</f>
        <v>0</v>
      </c>
      <c r="U7" s="28" t="str">
        <f>IF(OR(S7="A",S7="B",S7="C",S7="D",S7="F",AND(S7&gt;=0,S7&lt;=4,ISNUMBER(S7))),IF(W7&lt;&gt;"",W7,3),"")</f>
        <v/>
      </c>
      <c r="V7" s="28" t="str">
        <f>IF(OR(S7="A",S7="B",S7="C",S7="D",S7="P",AND(S7&gt;=0,S7&lt;=4,ISNUMBER(S7))),IF(W7&lt;&gt;"",W7,3),"")</f>
        <v/>
      </c>
      <c r="W7" s="27">
        <v>1</v>
      </c>
      <c r="X7" s="140"/>
      <c r="Y7" s="141"/>
      <c r="Z7" s="4"/>
      <c r="AA7" s="51" t="s">
        <v>77</v>
      </c>
      <c r="AB7" s="41"/>
      <c r="AC7" s="41"/>
      <c r="AD7" s="8"/>
      <c r="AE7" s="8"/>
      <c r="AF7" s="8"/>
      <c r="AG7" s="17"/>
      <c r="AH7" s="32"/>
      <c r="AI7" s="32"/>
    </row>
    <row r="8" spans="1:45" x14ac:dyDescent="0.15">
      <c r="A8" s="26" t="s">
        <v>16</v>
      </c>
      <c r="B8" s="49">
        <v>1213</v>
      </c>
      <c r="C8" s="152"/>
      <c r="D8" s="151"/>
      <c r="E8" s="28">
        <f t="shared" si="0"/>
        <v>0</v>
      </c>
      <c r="F8" s="28" t="str">
        <f t="shared" si="1"/>
        <v/>
      </c>
      <c r="G8" s="28" t="str">
        <f t="shared" si="2"/>
        <v/>
      </c>
      <c r="H8" s="27"/>
      <c r="I8" s="143"/>
      <c r="J8" s="144"/>
      <c r="K8" s="144"/>
      <c r="L8" s="144"/>
      <c r="M8" s="9"/>
      <c r="N8" s="9"/>
      <c r="O8" s="9"/>
      <c r="P8" s="4"/>
      <c r="Q8" s="26" t="s">
        <v>19</v>
      </c>
      <c r="R8" s="35">
        <v>1124</v>
      </c>
      <c r="S8" s="59"/>
      <c r="T8" s="28">
        <f t="shared" ref="T8:T12" si="3">IF(W8&lt;&gt;"",W8,3)*IF(S8="A",4,IF(S8="B",3,IF(S8="C",2,IF(S8="D",1,IF(AND(S8&gt;=0,S8&lt;=4,ISNUMBER(S8)),S8,0)))))</f>
        <v>0</v>
      </c>
      <c r="U8" s="28" t="str">
        <f t="shared" ref="U8:U12" si="4">IF(OR(S8="A",S8="B",S8="C",S8="D",S8="F",AND(S8&gt;=0,S8&lt;=4,ISNUMBER(S8))),IF(W8&lt;&gt;"",W8,3),"")</f>
        <v/>
      </c>
      <c r="V8" s="28" t="str">
        <f t="shared" ref="V8:V12" si="5">IF(OR(S8="A",S8="B",S8="C",S8="D",S8="P",AND(S8&gt;=0,S8&lt;=4,ISNUMBER(S8))),IF(W8&lt;&gt;"",W8,3),"")</f>
        <v/>
      </c>
      <c r="W8" s="27">
        <v>4</v>
      </c>
      <c r="X8" s="145"/>
      <c r="Y8" s="160"/>
      <c r="Z8" s="4"/>
      <c r="AA8" s="8"/>
      <c r="AB8" s="107"/>
      <c r="AC8" s="88"/>
      <c r="AD8" s="89"/>
      <c r="AE8" s="89"/>
      <c r="AF8" s="89"/>
      <c r="AG8" s="109"/>
      <c r="AH8" s="139"/>
      <c r="AI8" s="139"/>
    </row>
    <row r="9" spans="1:45" x14ac:dyDescent="0.15">
      <c r="A9" s="26" t="s">
        <v>20</v>
      </c>
      <c r="B9" s="48">
        <v>1103</v>
      </c>
      <c r="C9" s="152"/>
      <c r="D9" s="151"/>
      <c r="E9" s="28">
        <f t="shared" si="0"/>
        <v>0</v>
      </c>
      <c r="F9" s="28" t="str">
        <f t="shared" si="1"/>
        <v/>
      </c>
      <c r="G9" s="28" t="str">
        <f t="shared" si="2"/>
        <v/>
      </c>
      <c r="H9" s="18"/>
      <c r="I9" s="143"/>
      <c r="J9" s="144"/>
      <c r="K9" s="144"/>
      <c r="L9" s="144"/>
      <c r="M9" s="9"/>
      <c r="N9" s="9"/>
      <c r="O9" s="9"/>
      <c r="P9" s="4"/>
      <c r="Q9" s="26" t="s">
        <v>36</v>
      </c>
      <c r="R9" s="35">
        <v>1213</v>
      </c>
      <c r="S9" s="118"/>
      <c r="T9" s="28">
        <f t="shared" ref="T9" si="6">IF(W9&lt;&gt;"",W9,3)*IF(S9="A",4,IF(S9="B",3,IF(S9="C",2,IF(S9="D",1,IF(AND(S9&gt;=0,S9&lt;=4,ISNUMBER(S9)),S9,0)))))</f>
        <v>0</v>
      </c>
      <c r="U9" s="28" t="str">
        <f t="shared" ref="U9" si="7">IF(OR(S9="A",S9="B",S9="C",S9="D",S9="F",AND(S9&gt;=0,S9&lt;=4,ISNUMBER(S9))),IF(W9&lt;&gt;"",W9,3),"")</f>
        <v/>
      </c>
      <c r="V9" s="28" t="str">
        <f t="shared" ref="V9" si="8">IF(OR(S9="A",S9="B",S9="C",S9="D",S9="P",AND(S9&gt;=0,S9&lt;=4,ISNUMBER(S9))),IF(W9&lt;&gt;"",W9,3),"")</f>
        <v/>
      </c>
      <c r="W9" s="18"/>
      <c r="X9" s="145"/>
      <c r="Y9" s="145"/>
      <c r="Z9" s="4"/>
      <c r="AA9" s="4" t="s">
        <v>32</v>
      </c>
      <c r="AB9" s="104">
        <v>3123</v>
      </c>
      <c r="AC9" s="59"/>
      <c r="AD9" s="28">
        <f t="shared" ref="AD9:AD14" si="9">IF(AG9&lt;&gt;"",AG9,3)*IF(AC9="A",4,IF(AC9="B",3,IF(AC9="C",2,IF(AC9="D",1,IF(AND(AC9&gt;=0,AC9&lt;=4,ISNUMBER(AC9)),AC9,0)))))</f>
        <v>0</v>
      </c>
      <c r="AE9" s="28" t="str">
        <f t="shared" ref="AE9:AE14" si="10">IF(OR(AC9="A",AC9="B",AC9="C",AC9="D",AC9="F",AND(AC9&gt;=0,AC9&lt;=4,ISNUMBER(AC9))),IF(AG9&lt;&gt;"",AG9,3),"")</f>
        <v/>
      </c>
      <c r="AF9" s="28" t="str">
        <f t="shared" ref="AF9:AF14" si="11">IF(OR(AC9="A",AC9="B",AC9="C",AC9="D",AC9="P",AND(AC9&gt;=0,AC9&lt;=4,ISNUMBER(AC9))),IF(AG9&lt;&gt;"",AG9,3),"")</f>
        <v/>
      </c>
      <c r="AG9" s="27"/>
      <c r="AH9" s="140"/>
      <c r="AI9" s="140"/>
    </row>
    <row r="10" spans="1:45" x14ac:dyDescent="0.15">
      <c r="A10" s="26" t="s">
        <v>17</v>
      </c>
      <c r="B10" s="48">
        <v>1113</v>
      </c>
      <c r="C10" s="152"/>
      <c r="D10" s="151"/>
      <c r="E10" s="28">
        <f t="shared" si="0"/>
        <v>0</v>
      </c>
      <c r="F10" s="28" t="str">
        <f t="shared" si="1"/>
        <v/>
      </c>
      <c r="G10" s="28" t="str">
        <f t="shared" si="2"/>
        <v/>
      </c>
      <c r="H10" s="18"/>
      <c r="I10" s="143"/>
      <c r="J10" s="144"/>
      <c r="K10" s="144"/>
      <c r="L10" s="144"/>
      <c r="M10" s="9"/>
      <c r="N10" s="9"/>
      <c r="O10" s="9"/>
      <c r="P10" s="4"/>
      <c r="Q10" s="26" t="s">
        <v>32</v>
      </c>
      <c r="R10" s="35">
        <v>2113</v>
      </c>
      <c r="S10" s="118"/>
      <c r="T10" s="28">
        <f t="shared" si="3"/>
        <v>0</v>
      </c>
      <c r="U10" s="28" t="str">
        <f t="shared" si="4"/>
        <v/>
      </c>
      <c r="V10" s="28" t="str">
        <f t="shared" si="5"/>
        <v/>
      </c>
      <c r="W10" s="18"/>
      <c r="X10" s="145"/>
      <c r="Y10" s="145"/>
      <c r="Z10" s="4"/>
      <c r="AA10" s="4" t="s">
        <v>32</v>
      </c>
      <c r="AB10" s="104">
        <v>3213</v>
      </c>
      <c r="AC10" s="60"/>
      <c r="AD10" s="28">
        <f t="shared" si="9"/>
        <v>0</v>
      </c>
      <c r="AE10" s="28" t="str">
        <f t="shared" si="10"/>
        <v/>
      </c>
      <c r="AF10" s="28" t="str">
        <f t="shared" si="11"/>
        <v/>
      </c>
      <c r="AG10" s="18"/>
      <c r="AH10" s="140"/>
      <c r="AI10" s="140"/>
    </row>
    <row r="11" spans="1:45" x14ac:dyDescent="0.15">
      <c r="A11" s="26" t="s">
        <v>21</v>
      </c>
      <c r="B11" s="48">
        <v>2103</v>
      </c>
      <c r="C11" s="149"/>
      <c r="D11" s="149"/>
      <c r="E11" s="28">
        <f t="shared" si="0"/>
        <v>0</v>
      </c>
      <c r="F11" s="28" t="str">
        <f t="shared" si="1"/>
        <v/>
      </c>
      <c r="G11" s="28" t="str">
        <f t="shared" si="2"/>
        <v/>
      </c>
      <c r="H11" s="18"/>
      <c r="I11" s="143"/>
      <c r="J11" s="144"/>
      <c r="K11" s="144"/>
      <c r="L11" s="144"/>
      <c r="M11" s="9"/>
      <c r="N11" s="9"/>
      <c r="O11" s="9"/>
      <c r="P11" s="4"/>
      <c r="Q11" s="26" t="s">
        <v>32</v>
      </c>
      <c r="R11" s="35">
        <v>3113</v>
      </c>
      <c r="S11" s="118"/>
      <c r="T11" s="28">
        <f t="shared" ref="T11" si="12">IF(W11&lt;&gt;"",W11,3)*IF(S11="A",4,IF(S11="B",3,IF(S11="C",2,IF(S11="D",1,IF(AND(S11&gt;=0,S11&lt;=4,ISNUMBER(S11)),S11,0)))))</f>
        <v>0</v>
      </c>
      <c r="U11" s="28" t="str">
        <f t="shared" ref="U11" si="13">IF(OR(S11="A",S11="B",S11="C",S11="D",S11="F",AND(S11&gt;=0,S11&lt;=4,ISNUMBER(S11))),IF(W11&lt;&gt;"",W11,3),"")</f>
        <v/>
      </c>
      <c r="V11" s="28" t="str">
        <f t="shared" ref="V11" si="14">IF(OR(S11="A",S11="B",S11="C",S11="D",S11="P",AND(S11&gt;=0,S11&lt;=4,ISNUMBER(S11))),IF(W11&lt;&gt;"",W11,3),"")</f>
        <v/>
      </c>
      <c r="W11" s="18"/>
      <c r="X11" s="145"/>
      <c r="Y11" s="145"/>
      <c r="Z11" s="4"/>
      <c r="AA11" s="4" t="s">
        <v>32</v>
      </c>
      <c r="AB11" s="104">
        <v>3223</v>
      </c>
      <c r="AC11" s="60"/>
      <c r="AD11" s="28">
        <f t="shared" si="9"/>
        <v>0</v>
      </c>
      <c r="AE11" s="28" t="str">
        <f t="shared" si="10"/>
        <v/>
      </c>
      <c r="AF11" s="28" t="str">
        <f t="shared" si="11"/>
        <v/>
      </c>
      <c r="AG11" s="18"/>
      <c r="AH11" s="140"/>
      <c r="AI11" s="140"/>
    </row>
    <row r="12" spans="1:45" x14ac:dyDescent="0.15">
      <c r="A12" s="26" t="s">
        <v>31</v>
      </c>
      <c r="B12" s="48">
        <v>2023</v>
      </c>
      <c r="C12" s="149"/>
      <c r="D12" s="149"/>
      <c r="E12" s="28">
        <f t="shared" si="0"/>
        <v>0</v>
      </c>
      <c r="F12" s="28" t="str">
        <f t="shared" si="1"/>
        <v/>
      </c>
      <c r="G12" s="28" t="str">
        <f t="shared" si="2"/>
        <v/>
      </c>
      <c r="H12" s="27"/>
      <c r="I12" s="143"/>
      <c r="J12" s="144"/>
      <c r="K12" s="144"/>
      <c r="L12" s="144"/>
      <c r="P12" s="4"/>
      <c r="Q12" s="115" t="s">
        <v>32</v>
      </c>
      <c r="R12" s="119">
        <v>3203</v>
      </c>
      <c r="S12" s="118"/>
      <c r="T12" s="28">
        <f t="shared" si="3"/>
        <v>0</v>
      </c>
      <c r="U12" s="28" t="str">
        <f t="shared" si="4"/>
        <v/>
      </c>
      <c r="V12" s="28" t="str">
        <f t="shared" si="5"/>
        <v/>
      </c>
      <c r="W12" s="18"/>
      <c r="X12" s="145"/>
      <c r="Y12" s="145"/>
      <c r="Z12" s="4"/>
      <c r="AA12" s="4" t="s">
        <v>32</v>
      </c>
      <c r="AB12" s="104">
        <v>3233</v>
      </c>
      <c r="AC12" s="60"/>
      <c r="AD12" s="28">
        <f t="shared" si="9"/>
        <v>0</v>
      </c>
      <c r="AE12" s="28" t="str">
        <f t="shared" si="10"/>
        <v/>
      </c>
      <c r="AF12" s="28" t="str">
        <f t="shared" si="11"/>
        <v/>
      </c>
      <c r="AG12" s="18"/>
      <c r="AH12" s="140"/>
      <c r="AI12" s="140"/>
    </row>
    <row r="13" spans="1:45" x14ac:dyDescent="0.15">
      <c r="A13" s="115" t="s">
        <v>22</v>
      </c>
      <c r="B13" s="132"/>
      <c r="C13" s="150"/>
      <c r="D13" s="151"/>
      <c r="E13" s="28">
        <f t="shared" si="0"/>
        <v>0</v>
      </c>
      <c r="F13" s="28" t="str">
        <f t="shared" si="1"/>
        <v/>
      </c>
      <c r="G13" s="28" t="str">
        <f t="shared" si="2"/>
        <v/>
      </c>
      <c r="H13" s="27"/>
      <c r="I13" s="143"/>
      <c r="J13" s="144"/>
      <c r="K13" s="144"/>
      <c r="L13" s="144"/>
      <c r="M13" s="9"/>
      <c r="N13" s="9"/>
      <c r="O13" s="9"/>
      <c r="P13" s="4"/>
      <c r="Q13" s="26"/>
      <c r="R13" s="133"/>
      <c r="S13" s="134"/>
      <c r="T13" s="28"/>
      <c r="U13" s="28"/>
      <c r="V13" s="28"/>
      <c r="W13" s="18"/>
      <c r="X13" s="161"/>
      <c r="Y13" s="161"/>
      <c r="Z13" s="4"/>
      <c r="AA13" s="4" t="s">
        <v>32</v>
      </c>
      <c r="AB13" s="104">
        <v>3503</v>
      </c>
      <c r="AC13" s="118"/>
      <c r="AD13" s="28">
        <f t="shared" ref="AD13" si="15">IF(AG13&lt;&gt;"",AG13,3)*IF(AC13="A",4,IF(AC13="B",3,IF(AC13="C",2,IF(AC13="D",1,IF(AND(AC13&gt;=0,AC13&lt;=4,ISNUMBER(AC13)),AC13,0)))))</f>
        <v>0</v>
      </c>
      <c r="AE13" s="28" t="str">
        <f t="shared" ref="AE13" si="16">IF(OR(AC13="A",AC13="B",AC13="C",AC13="D",AC13="F",AND(AC13&gt;=0,AC13&lt;=4,ISNUMBER(AC13))),IF(AG13&lt;&gt;"",AG13,3),"")</f>
        <v/>
      </c>
      <c r="AF13" s="28" t="str">
        <f t="shared" ref="AF13" si="17">IF(OR(AC13="A",AC13="B",AC13="C",AC13="D",AC13="P",AND(AC13&gt;=0,AC13&lt;=4,ISNUMBER(AC13))),IF(AG13&lt;&gt;"",AG13,3),"")</f>
        <v/>
      </c>
      <c r="AG13" s="27"/>
      <c r="AH13" s="140"/>
      <c r="AI13" s="140"/>
    </row>
    <row r="14" spans="1:45" x14ac:dyDescent="0.15">
      <c r="A14" s="115" t="s">
        <v>22</v>
      </c>
      <c r="B14" s="132"/>
      <c r="C14" s="150"/>
      <c r="D14" s="151"/>
      <c r="E14" s="28">
        <f t="shared" si="0"/>
        <v>0</v>
      </c>
      <c r="F14" s="28" t="str">
        <f t="shared" si="1"/>
        <v/>
      </c>
      <c r="G14" s="28" t="str">
        <f t="shared" si="2"/>
        <v/>
      </c>
      <c r="H14" s="27"/>
      <c r="I14" s="143"/>
      <c r="J14" s="144"/>
      <c r="K14" s="144"/>
      <c r="L14" s="144"/>
      <c r="M14" s="9"/>
      <c r="N14" s="9"/>
      <c r="O14" s="9"/>
      <c r="P14" s="4"/>
      <c r="Q14" s="8"/>
      <c r="R14" s="8"/>
      <c r="S14" s="56"/>
      <c r="T14" s="8"/>
      <c r="U14" s="8"/>
      <c r="V14" s="8"/>
      <c r="W14" s="16"/>
      <c r="X14" s="156"/>
      <c r="Y14" s="156"/>
      <c r="Z14" s="15"/>
      <c r="AA14" s="4" t="s">
        <v>32</v>
      </c>
      <c r="AB14" s="104">
        <v>4113</v>
      </c>
      <c r="AC14" s="60"/>
      <c r="AD14" s="28">
        <f t="shared" si="9"/>
        <v>0</v>
      </c>
      <c r="AE14" s="28" t="str">
        <f t="shared" si="10"/>
        <v/>
      </c>
      <c r="AF14" s="28" t="str">
        <f t="shared" si="11"/>
        <v/>
      </c>
      <c r="AG14" s="27"/>
      <c r="AH14" s="140"/>
      <c r="AI14" s="140"/>
    </row>
    <row r="15" spans="1:45" x14ac:dyDescent="0.15">
      <c r="A15" s="120" t="s">
        <v>60</v>
      </c>
      <c r="B15" s="132"/>
      <c r="C15" s="150"/>
      <c r="D15" s="151"/>
      <c r="E15" s="28">
        <f t="shared" si="0"/>
        <v>0</v>
      </c>
      <c r="F15" s="28" t="str">
        <f t="shared" si="1"/>
        <v/>
      </c>
      <c r="G15" s="28" t="str">
        <f t="shared" si="2"/>
        <v/>
      </c>
      <c r="H15" s="18"/>
      <c r="I15" s="143"/>
      <c r="J15" s="144"/>
      <c r="K15" s="144"/>
      <c r="L15" s="144"/>
      <c r="M15" s="9"/>
      <c r="N15" s="9"/>
      <c r="O15" s="9"/>
      <c r="P15" s="4"/>
      <c r="Q15" s="147"/>
      <c r="R15" s="147"/>
      <c r="S15" s="147"/>
      <c r="T15" s="147"/>
      <c r="U15" s="147"/>
      <c r="V15" s="147"/>
      <c r="W15" s="147"/>
      <c r="X15" s="43" t="s">
        <v>24</v>
      </c>
      <c r="Y15" s="44"/>
      <c r="Z15" s="4"/>
      <c r="AA15" s="4" t="s">
        <v>32</v>
      </c>
      <c r="AB15" s="104">
        <v>4203</v>
      </c>
      <c r="AC15" s="60"/>
      <c r="AD15" s="28">
        <f t="shared" ref="AD15" si="18">IF(AG15&lt;&gt;"",AG15,3)*IF(AC15="A",4,IF(AC15="B",3,IF(AC15="C",2,IF(AC15="D",1,IF(AND(AC15&gt;=0,AC15&lt;=4,ISNUMBER(AC15)),AC15,0)))))</f>
        <v>0</v>
      </c>
      <c r="AE15" s="28" t="str">
        <f t="shared" ref="AE15" si="19">IF(OR(AC15="A",AC15="B",AC15="C",AC15="D",AC15="F",AND(AC15&gt;=0,AC15&lt;=4,ISNUMBER(AC15))),IF(AG15&lt;&gt;"",AG15,3),"")</f>
        <v/>
      </c>
      <c r="AF15" s="28" t="str">
        <f t="shared" ref="AF15" si="20">IF(OR(AC15="A",AC15="B",AC15="C",AC15="D",AC15="P",AND(AC15&gt;=0,AC15&lt;=4,ISNUMBER(AC15))),IF(AG15&lt;&gt;"",AG15,3),"")</f>
        <v/>
      </c>
      <c r="AG15" s="27"/>
      <c r="AH15" s="140"/>
      <c r="AI15" s="140"/>
      <c r="AK15" s="25"/>
      <c r="AL15" s="25"/>
      <c r="AM15" s="25"/>
      <c r="AN15" s="25"/>
      <c r="AO15" s="25"/>
      <c r="AP15" s="25"/>
    </row>
    <row r="16" spans="1:45" x14ac:dyDescent="0.15">
      <c r="A16" s="26" t="s">
        <v>35</v>
      </c>
      <c r="B16" s="113">
        <v>1014</v>
      </c>
      <c r="C16" s="150"/>
      <c r="D16" s="151"/>
      <c r="E16" s="28">
        <f t="shared" si="0"/>
        <v>0</v>
      </c>
      <c r="F16" s="28" t="str">
        <f t="shared" si="1"/>
        <v/>
      </c>
      <c r="G16" s="28" t="str">
        <f t="shared" si="2"/>
        <v/>
      </c>
      <c r="H16" s="18">
        <v>4</v>
      </c>
      <c r="I16" s="143"/>
      <c r="J16" s="144"/>
      <c r="K16" s="144"/>
      <c r="L16" s="144"/>
      <c r="M16" s="9"/>
      <c r="N16" s="9"/>
      <c r="O16" s="9"/>
      <c r="P16" s="15"/>
      <c r="Q16" s="42" t="s">
        <v>14</v>
      </c>
      <c r="R16" s="33"/>
      <c r="S16" s="5"/>
      <c r="T16" s="5"/>
      <c r="U16" s="5"/>
      <c r="V16" s="14"/>
      <c r="W16" s="5"/>
      <c r="X16" s="5"/>
      <c r="Y16" s="128"/>
      <c r="Z16" s="4"/>
      <c r="AA16" s="4" t="s">
        <v>32</v>
      </c>
      <c r="AB16" s="104">
        <v>4300</v>
      </c>
      <c r="AC16" s="60"/>
      <c r="AD16" s="28">
        <f t="shared" ref="AD16:AD19" si="21">IF(AG16&lt;&gt;"",AG16,3)*IF(AC16="A",4,IF(AC16="B",3,IF(AC16="C",2,IF(AC16="D",1,IF(AND(AC16&gt;=0,AC16&lt;=4,ISNUMBER(AC16)),AC16,0)))))</f>
        <v>0</v>
      </c>
      <c r="AE16" s="28" t="str">
        <f t="shared" ref="AE16:AE19" si="22">IF(OR(AC16="A",AC16="B",AC16="C",AC16="D",AC16="F",AND(AC16&gt;=0,AC16&lt;=4,ISNUMBER(AC16))),IF(AG16&lt;&gt;"",AG16,3),"")</f>
        <v/>
      </c>
      <c r="AF16" s="28" t="str">
        <f t="shared" ref="AF16:AF19" si="23">IF(OR(AC16="A",AC16="B",AC16="C",AC16="D",AC16="P",AND(AC16&gt;=0,AC16&lt;=4,ISNUMBER(AC16))),IF(AG16&lt;&gt;"",AG16,3),"")</f>
        <v/>
      </c>
      <c r="AG16" s="27">
        <v>2</v>
      </c>
      <c r="AH16" s="140"/>
      <c r="AI16" s="140"/>
      <c r="AK16" s="25"/>
      <c r="AL16" s="108"/>
      <c r="AM16" s="88"/>
      <c r="AN16" s="89"/>
      <c r="AO16" s="89"/>
      <c r="AP16" s="89"/>
      <c r="AQ16" s="90"/>
      <c r="AR16" s="139"/>
      <c r="AS16" s="139"/>
    </row>
    <row r="17" spans="1:42" ht="14" thickBot="1" x14ac:dyDescent="0.2">
      <c r="A17" s="26" t="s">
        <v>23</v>
      </c>
      <c r="B17" s="113">
        <v>1113</v>
      </c>
      <c r="C17" s="150"/>
      <c r="D17" s="151"/>
      <c r="E17" s="28">
        <f t="shared" si="0"/>
        <v>0</v>
      </c>
      <c r="F17" s="28" t="str">
        <f t="shared" si="1"/>
        <v/>
      </c>
      <c r="G17" s="28" t="str">
        <f t="shared" si="2"/>
        <v/>
      </c>
      <c r="H17" s="18"/>
      <c r="I17" s="143"/>
      <c r="J17" s="144"/>
      <c r="K17" s="144"/>
      <c r="L17" s="144"/>
      <c r="M17" s="9"/>
      <c r="N17" s="9"/>
      <c r="O17" s="9"/>
      <c r="P17" s="4"/>
      <c r="Q17" s="164">
        <f>SUM(G7:G21,V7:V12,AF9:AF19,AF23:AF35,G26:G41,O26:O41)</f>
        <v>0</v>
      </c>
      <c r="R17" s="164"/>
      <c r="S17" s="44" t="s">
        <v>5</v>
      </c>
      <c r="Z17" s="4"/>
      <c r="AA17" s="4" t="s">
        <v>32</v>
      </c>
      <c r="AB17" s="104">
        <v>4403</v>
      </c>
      <c r="AC17" s="60"/>
      <c r="AD17" s="28">
        <f t="shared" si="21"/>
        <v>0</v>
      </c>
      <c r="AE17" s="28" t="str">
        <f t="shared" si="22"/>
        <v/>
      </c>
      <c r="AF17" s="28" t="str">
        <f t="shared" si="23"/>
        <v/>
      </c>
      <c r="AG17" s="18"/>
      <c r="AH17" s="140"/>
      <c r="AI17" s="140"/>
      <c r="AK17" s="25"/>
      <c r="AL17" s="25"/>
      <c r="AM17" s="25"/>
      <c r="AN17" s="25"/>
      <c r="AO17" s="25"/>
      <c r="AP17" s="25"/>
    </row>
    <row r="18" spans="1:42" ht="15" thickTop="1" thickBot="1" x14ac:dyDescent="0.2">
      <c r="A18" s="120" t="s">
        <v>61</v>
      </c>
      <c r="B18" s="132"/>
      <c r="C18" s="150"/>
      <c r="D18" s="151"/>
      <c r="E18" s="28">
        <f t="shared" ref="E18" si="24">IF(H18&lt;&gt;"",H18,3)*IF(C18="A",4,IF(C18="B",3,IF(C18="C",2,IF(C18="D",1,IF(AND(C18&gt;=0,C18&lt;=4,ISNUMBER(C18)),C18,0)))))</f>
        <v>0</v>
      </c>
      <c r="F18" s="28" t="str">
        <f t="shared" ref="F18" si="25">IF(OR(C18="A",C18="B",C18="C",C18="D",C18="F",AND(C18&gt;=0,C18&lt;=4,ISNUMBER(C18))),IF(H18&lt;&gt;"",H18,3),"")</f>
        <v/>
      </c>
      <c r="G18" s="28" t="str">
        <f t="shared" ref="G18" si="26">IF(OR(C18="A",C18="B",C18="C",C18="D",C18="P",AND(C18&gt;=0,C18&lt;=4,ISNUMBER(C18))),IF(H18&lt;&gt;"",H18,3),"")</f>
        <v/>
      </c>
      <c r="H18" s="27">
        <v>3</v>
      </c>
      <c r="I18" s="143"/>
      <c r="J18" s="144"/>
      <c r="K18" s="144"/>
      <c r="L18" s="144"/>
      <c r="M18" s="9"/>
      <c r="N18" s="9"/>
      <c r="O18" s="9"/>
      <c r="P18" s="4"/>
      <c r="Q18" s="163" t="str">
        <f>IF(SUM(F7:F21,U7:U12,AE9:AE19,AE23:AE35,F26:F41,N26:N41)=0,"N/A",ROUNDDOWN(SUM(E7:E21,T7:T12,AD9:AD19,AD23:AD35,E26:E41,M26:M41)/SUM(F7:F21,U7:U12,AE9:AE19,F26:F41,N26:N41,AE23:AE35),2))</f>
        <v>N/A</v>
      </c>
      <c r="R18" s="163"/>
      <c r="S18" s="44" t="s">
        <v>6</v>
      </c>
      <c r="T18" s="44"/>
      <c r="U18" s="44"/>
      <c r="V18" s="44"/>
      <c r="W18" s="44"/>
      <c r="X18" s="44"/>
      <c r="Y18" s="44"/>
      <c r="Z18" s="4"/>
      <c r="AA18" s="4" t="s">
        <v>32</v>
      </c>
      <c r="AB18" s="104">
        <v>4413</v>
      </c>
      <c r="AC18" s="60"/>
      <c r="AD18" s="28">
        <f t="shared" si="21"/>
        <v>0</v>
      </c>
      <c r="AE18" s="28" t="str">
        <f t="shared" si="22"/>
        <v/>
      </c>
      <c r="AF18" s="28" t="str">
        <f t="shared" si="23"/>
        <v/>
      </c>
      <c r="AG18" s="18"/>
      <c r="AH18" s="140"/>
      <c r="AI18" s="140"/>
    </row>
    <row r="19" spans="1:42" ht="15" thickTop="1" thickBot="1" x14ac:dyDescent="0.2">
      <c r="A19" s="120" t="s">
        <v>61</v>
      </c>
      <c r="B19" s="132"/>
      <c r="C19" s="150"/>
      <c r="D19" s="151"/>
      <c r="E19" s="28">
        <f>IF(H19&lt;&gt;"",H19,3)*IF(C19="A",4,IF(C19="B",3,IF(C19="C",2,IF(C19="D",1,IF(AND(C19&gt;=0,C19&lt;=4,ISNUMBER(C19)),C19,0)))))</f>
        <v>0</v>
      </c>
      <c r="F19" s="28" t="str">
        <f t="shared" si="1"/>
        <v/>
      </c>
      <c r="G19" s="28" t="str">
        <f t="shared" si="2"/>
        <v/>
      </c>
      <c r="H19" s="27"/>
      <c r="I19" s="143"/>
      <c r="J19" s="144"/>
      <c r="K19" s="144"/>
      <c r="L19" s="144"/>
      <c r="M19" s="9"/>
      <c r="N19" s="9"/>
      <c r="O19" s="9"/>
      <c r="P19" s="4"/>
      <c r="Q19" s="146">
        <f>SUMIF(B7:B21,"&gt;2999",G7:G21)+SUMIF(B26:B41,"&gt;2999",G26:G41)+SUMIF(J26:J41,"&gt;2999",O26:O41)+SUMIF(R7:R12,"&gt;2999",V7:V12)+SUMIF(AB9:AB19,"&gt;2999",AF9:AF19)+SUMIF(AB23:AB35,"&gt;2999",AF23:AF35)</f>
        <v>0</v>
      </c>
      <c r="R19" s="146"/>
      <c r="S19" s="44" t="s">
        <v>64</v>
      </c>
      <c r="T19" s="44"/>
      <c r="U19" s="44"/>
      <c r="V19" s="44"/>
      <c r="W19" s="44"/>
      <c r="X19" s="44"/>
      <c r="Y19" s="44"/>
      <c r="Z19" s="4"/>
      <c r="AA19" s="115" t="s">
        <v>19</v>
      </c>
      <c r="AB19" s="116">
        <v>2253</v>
      </c>
      <c r="AC19" s="31"/>
      <c r="AD19" s="28">
        <f t="shared" si="21"/>
        <v>0</v>
      </c>
      <c r="AE19" s="28" t="str">
        <f t="shared" si="22"/>
        <v/>
      </c>
      <c r="AF19" s="28" t="str">
        <f t="shared" si="23"/>
        <v/>
      </c>
      <c r="AG19" s="18"/>
      <c r="AH19" s="140"/>
      <c r="AI19" s="140"/>
    </row>
    <row r="20" spans="1:42" ht="15" thickTop="1" thickBot="1" x14ac:dyDescent="0.2">
      <c r="A20" s="26" t="s">
        <v>15</v>
      </c>
      <c r="B20" s="49"/>
      <c r="C20" s="152"/>
      <c r="D20" s="151"/>
      <c r="E20" s="28">
        <f t="shared" si="0"/>
        <v>0</v>
      </c>
      <c r="F20" s="28" t="str">
        <f t="shared" si="1"/>
        <v/>
      </c>
      <c r="G20" s="28" t="str">
        <f t="shared" si="2"/>
        <v/>
      </c>
      <c r="H20" s="18"/>
      <c r="I20" s="143"/>
      <c r="J20" s="144"/>
      <c r="K20" s="144"/>
      <c r="L20" s="144"/>
      <c r="M20" s="9"/>
      <c r="N20" s="9"/>
      <c r="O20" s="9"/>
      <c r="P20" s="4"/>
      <c r="Q20" s="146">
        <f>SUMIF(B7:B21,"&gt;2999",F7:F21)+SUMIF(B26:B41,"&gt;2999",F26:F41)+SUMIF(J26:J41,"&gt;2999",N26:N41)+SUMIF(R7:R12,"&gt;2999",U7:U12)+SUMIF(AB9:AB19,"&gt;2999",AE9:AE19)+SUMIF(AB23:AB35,"&gt;2999",AE23:AE35)</f>
        <v>0</v>
      </c>
      <c r="R20" s="146"/>
      <c r="S20" s="44" t="s">
        <v>65</v>
      </c>
      <c r="T20" s="44"/>
      <c r="U20" s="44"/>
      <c r="V20" s="44"/>
      <c r="W20" s="44"/>
      <c r="X20" s="44"/>
      <c r="Y20" s="44"/>
      <c r="Z20" s="4"/>
      <c r="AA20" s="26"/>
      <c r="AB20" s="61"/>
      <c r="AC20" s="88"/>
      <c r="AD20" s="89"/>
      <c r="AE20" s="89"/>
      <c r="AF20" s="89"/>
      <c r="AG20" s="90"/>
      <c r="AH20" s="139"/>
      <c r="AI20" s="139"/>
    </row>
    <row r="21" spans="1:42" ht="14" thickBot="1" x14ac:dyDescent="0.2">
      <c r="A21" s="26" t="s">
        <v>13</v>
      </c>
      <c r="B21" s="49"/>
      <c r="C21" s="152"/>
      <c r="D21" s="151"/>
      <c r="E21" s="28">
        <f t="shared" si="0"/>
        <v>0</v>
      </c>
      <c r="F21" s="28" t="str">
        <f t="shared" si="1"/>
        <v/>
      </c>
      <c r="G21" s="28" t="str">
        <f t="shared" si="2"/>
        <v/>
      </c>
      <c r="H21" s="18"/>
      <c r="I21" s="143"/>
      <c r="J21" s="144"/>
      <c r="K21" s="144"/>
      <c r="L21" s="144"/>
      <c r="M21" s="9"/>
      <c r="N21" s="9"/>
      <c r="O21" s="9"/>
      <c r="P21" s="4"/>
      <c r="Q21" s="162">
        <f>SUMIF(B7:B21,"&gt;2999",E7:E21)+SUMIF(B26:B41,"&gt;2999",E26:E41)+SUMIF(J26:J41,"&gt;2999",M26:M41)+SUMIF(R7:R12,"&gt;2999",T7:T12)+SUMIF(AB9:AB19,"&gt;2999",AD9:AD19)+SUMIF(AB23:AB35,"&gt;2999",AD23:AD35)</f>
        <v>0</v>
      </c>
      <c r="R21" s="162"/>
      <c r="S21" s="43" t="s">
        <v>28</v>
      </c>
      <c r="T21" s="44"/>
      <c r="U21" s="44"/>
      <c r="V21" s="44"/>
      <c r="W21" s="44"/>
      <c r="X21" s="44"/>
      <c r="Y21" s="44"/>
      <c r="Z21" s="4"/>
      <c r="AA21" s="52" t="s">
        <v>79</v>
      </c>
      <c r="AB21" s="51"/>
      <c r="AC21" s="51"/>
      <c r="AD21" s="8"/>
      <c r="AE21" s="8"/>
      <c r="AF21" s="8"/>
      <c r="AG21" s="16"/>
      <c r="AH21" s="111"/>
      <c r="AI21" s="50"/>
    </row>
    <row r="22" spans="1:42" ht="14" thickBot="1" x14ac:dyDescent="0.2">
      <c r="A22" s="148"/>
      <c r="B22" s="148"/>
      <c r="C22" s="148"/>
      <c r="D22" s="148"/>
      <c r="E22" s="148"/>
      <c r="F22" s="148"/>
      <c r="G22" s="148"/>
      <c r="H22" s="148"/>
      <c r="I22" s="148"/>
      <c r="J22" s="148"/>
      <c r="K22" s="148"/>
      <c r="L22" s="148"/>
      <c r="M22" s="9"/>
      <c r="N22" s="9"/>
      <c r="O22" s="9"/>
      <c r="P22" s="4"/>
      <c r="Q22" s="153" t="str">
        <f>IF(SUM(Q21)=0,"N/A",Q21/Q20)</f>
        <v>N/A</v>
      </c>
      <c r="R22" s="153"/>
      <c r="S22" s="44" t="s">
        <v>26</v>
      </c>
      <c r="T22" s="44"/>
      <c r="U22" s="44"/>
      <c r="V22" s="44"/>
      <c r="W22" s="44"/>
      <c r="X22" s="44"/>
      <c r="Y22" s="44"/>
      <c r="Z22" s="4"/>
      <c r="AA22" s="52"/>
      <c r="AB22" s="51"/>
      <c r="AC22" s="51"/>
      <c r="AD22" s="8"/>
      <c r="AE22" s="8"/>
      <c r="AF22" s="8"/>
      <c r="AG22" s="16"/>
      <c r="AH22" s="117"/>
      <c r="AI22" s="117"/>
    </row>
    <row r="23" spans="1:42" ht="15" thickTop="1" thickBot="1" x14ac:dyDescent="0.2">
      <c r="A23" s="11" t="s">
        <v>40</v>
      </c>
      <c r="B23" s="11"/>
      <c r="C23" s="5"/>
      <c r="D23" s="5"/>
      <c r="E23" s="5"/>
      <c r="F23" s="5"/>
      <c r="G23" s="5"/>
      <c r="H23" s="29"/>
      <c r="I23" s="5"/>
      <c r="J23" s="5"/>
      <c r="K23" s="5"/>
      <c r="L23" s="5"/>
      <c r="M23" s="9"/>
      <c r="N23" s="9"/>
      <c r="O23" s="9"/>
      <c r="P23" s="4"/>
      <c r="Q23" s="154"/>
      <c r="R23" s="154"/>
      <c r="S23" s="43" t="s">
        <v>27</v>
      </c>
      <c r="T23" s="44"/>
      <c r="U23" s="44"/>
      <c r="V23" s="44"/>
      <c r="W23" s="44"/>
      <c r="X23" s="44"/>
      <c r="Y23" s="44"/>
      <c r="Z23" s="4"/>
      <c r="AA23" s="112" t="s">
        <v>33</v>
      </c>
      <c r="AB23" s="114">
        <v>2003</v>
      </c>
      <c r="AC23" s="59"/>
      <c r="AD23" s="28">
        <f t="shared" ref="AD23:AD24" si="27">IF(AG23&lt;&gt;"",AG23,3)*IF(AC23="A",4,IF(AC23="B",3,IF(AC23="C",2,IF(AC23="D",1,IF(AND(AC23&gt;=0,AC23&lt;=4,ISNUMBER(AC23)),AC23,0)))))</f>
        <v>0</v>
      </c>
      <c r="AE23" s="28" t="str">
        <f t="shared" ref="AE23:AE24" si="28">IF(OR(AC23="A",AC23="B",AC23="C",AC23="D",AC23="F",AND(AC23&gt;=0,AC23&lt;=4,ISNUMBER(AC23))),IF(AG23&lt;&gt;"",AG23,3),"")</f>
        <v/>
      </c>
      <c r="AF23" s="28" t="str">
        <f t="shared" ref="AF23:AF24" si="29">IF(OR(AC23="A",AC23="B",AC23="C",AC23="D",AC23="P",AND(AC23&gt;=0,AC23&lt;=4,ISNUMBER(AC23))),IF(AG23&lt;&gt;"",AG23,3),"")</f>
        <v/>
      </c>
      <c r="AG23" s="18"/>
      <c r="AH23" s="140"/>
      <c r="AI23" s="140"/>
    </row>
    <row r="24" spans="1:42" ht="18" thickTop="1" thickBot="1" x14ac:dyDescent="0.25">
      <c r="A24" s="11" t="s">
        <v>30</v>
      </c>
      <c r="B24" s="11"/>
      <c r="C24" s="5"/>
      <c r="D24" s="5"/>
      <c r="E24" s="9"/>
      <c r="F24" s="9"/>
      <c r="G24" s="9"/>
      <c r="H24" s="33"/>
      <c r="I24" s="131" t="s">
        <v>78</v>
      </c>
      <c r="J24" s="57"/>
      <c r="K24" s="57"/>
      <c r="L24" s="57"/>
      <c r="M24" s="9"/>
      <c r="N24" s="9"/>
      <c r="O24" s="9"/>
      <c r="P24" s="4"/>
      <c r="Q24" s="155">
        <v>128</v>
      </c>
      <c r="R24" s="155"/>
      <c r="S24" s="44" t="s">
        <v>29</v>
      </c>
      <c r="T24" s="44"/>
      <c r="U24" s="44"/>
      <c r="V24" s="44"/>
      <c r="W24" s="44"/>
      <c r="X24" s="44"/>
      <c r="Y24" s="44"/>
      <c r="Z24" s="4"/>
      <c r="AA24" s="112" t="s">
        <v>33</v>
      </c>
      <c r="AB24" s="113">
        <v>3004</v>
      </c>
      <c r="AC24" s="60"/>
      <c r="AD24" s="28">
        <f t="shared" si="27"/>
        <v>0</v>
      </c>
      <c r="AE24" s="28" t="str">
        <f t="shared" si="28"/>
        <v/>
      </c>
      <c r="AF24" s="28" t="str">
        <f t="shared" si="29"/>
        <v/>
      </c>
      <c r="AG24" s="18"/>
      <c r="AH24" s="145"/>
      <c r="AI24" s="145"/>
    </row>
    <row r="25" spans="1:42" ht="14" thickBot="1" x14ac:dyDescent="0.2">
      <c r="A25" s="33" t="s">
        <v>2</v>
      </c>
      <c r="B25" s="33"/>
      <c r="C25" s="33" t="s">
        <v>7</v>
      </c>
      <c r="D25" s="1" t="s">
        <v>8</v>
      </c>
      <c r="E25" s="9"/>
      <c r="F25" s="9"/>
      <c r="G25" s="9"/>
      <c r="H25" s="33"/>
      <c r="I25" s="33" t="s">
        <v>2</v>
      </c>
      <c r="J25" s="33"/>
      <c r="K25" s="33" t="s">
        <v>7</v>
      </c>
      <c r="L25" s="10" t="s">
        <v>8</v>
      </c>
      <c r="M25" s="13" t="s">
        <v>12</v>
      </c>
      <c r="N25" s="13" t="s">
        <v>11</v>
      </c>
      <c r="O25" s="13" t="s">
        <v>10</v>
      </c>
      <c r="P25" s="4"/>
      <c r="Q25" s="55" t="s">
        <v>9</v>
      </c>
      <c r="R25" s="33"/>
      <c r="S25" s="9"/>
      <c r="T25" s="9"/>
      <c r="U25" s="9"/>
      <c r="V25" s="9"/>
      <c r="W25" s="9"/>
      <c r="X25" s="9"/>
      <c r="Y25" s="9"/>
      <c r="Z25" s="30"/>
      <c r="AA25" s="112" t="s">
        <v>23</v>
      </c>
      <c r="AB25" s="113">
        <v>3213</v>
      </c>
      <c r="AC25" s="60"/>
      <c r="AD25" s="28">
        <f t="shared" ref="AD25:AD33" si="30">IF(AG25&lt;&gt;"",AG25,3)*IF(AC25="A",4,IF(AC25="B",3,IF(AC25="C",2,IF(AC25="D",1,IF(AND(AC25&gt;=0,AC25&lt;=4,ISNUMBER(AC25)),AC25,0)))))</f>
        <v>0</v>
      </c>
      <c r="AE25" s="28" t="str">
        <f t="shared" ref="AE25:AE33" si="31">IF(OR(AC25="A",AC25="B",AC25="C",AC25="D",AC25="F",AND(AC25&gt;=0,AC25&lt;=4,ISNUMBER(AC25))),IF(AG25&lt;&gt;"",AG25,3),"")</f>
        <v/>
      </c>
      <c r="AF25" s="28" t="str">
        <f t="shared" ref="AF25:AF33" si="32">IF(OR(AC25="A",AC25="B",AC25="C",AC25="D",AC25="P",AND(AC25&gt;=0,AC25&lt;=4,ISNUMBER(AC25))),IF(AG25&lt;&gt;"",AG25,3),"")</f>
        <v/>
      </c>
      <c r="AG25" s="18"/>
      <c r="AH25" s="140"/>
      <c r="AI25" s="140"/>
    </row>
    <row r="26" spans="1:42" ht="14" thickBot="1" x14ac:dyDescent="0.2">
      <c r="A26" s="53"/>
      <c r="B26" s="54"/>
      <c r="C26" s="36"/>
      <c r="D26" s="37"/>
      <c r="E26" s="136">
        <f t="shared" ref="E26:E41" si="33">D26*IF(OR(C26="A",C26="RA"),4,IF(OR(C26="B",C26="RB"),3,IF(OR(C26="C",C26="RC"),2,IF(OR(C26="D",C26="RD"),1,IF(AND(C26&gt;=0,C26&lt;=4,ISNUMBER(C26)),C26,0)))))</f>
        <v>0</v>
      </c>
      <c r="F26" s="137" t="str">
        <f t="shared" ref="F26:F41" si="34">IF(OR(C26="",D26=""),"",IF(OR(C26="A",C26="B",C26="C",C26="D",C26="F",C26="RA",C26="RB",C26="RC",C26="RD",C26="RF",AND(C26&gt;=0,C26&lt;=4,ISNUMBER(C26))),D26,""))</f>
        <v/>
      </c>
      <c r="G26" s="138" t="str">
        <f t="shared" ref="G26:G41" si="35">IF(OR(C26="",D26=""),"",IF(OR(C26="A",C26="B",C26="C",C26="D",C26="P",AND(C26&gt;=0,C26&lt;=4,ISNUMBER(C26))),D26,""))</f>
        <v/>
      </c>
      <c r="H26" s="38"/>
      <c r="I26" s="53"/>
      <c r="J26" s="54"/>
      <c r="K26" s="36"/>
      <c r="L26" s="37"/>
      <c r="M26" s="4">
        <f t="shared" ref="M26:M41" si="36">L26*IF(OR(K26="A",K26="RA"),4,IF(OR(K26="B",K26="RB"),3,IF(OR(K26="C",K26="RC"),2,IF(OR(K26="D",K26="RD"),1,IF(AND(K26&gt;=0,K26=4,ISNUMBER(K26)),K26,0)))))</f>
        <v>0</v>
      </c>
      <c r="N26" s="4" t="str">
        <f t="shared" ref="N26:N41" si="37">IF(OR(K26="",L26=""),"",IF(OR(K26="A",K26="B",K26="C",K26="D",K26="F",K26="RA",K26="RB",K26="RC",K26="RD",K26="RF",AND(K26&gt;=0,K26&lt;=4,ISNUMBER(K26))),L26,""))</f>
        <v/>
      </c>
      <c r="O26" s="4" t="str">
        <f t="shared" ref="O26:O41" si="38">IF(OR(K26="",L26=""),"",IF(OR(K26="A",K26="B",K26="C",K26="D",K26="P",AND(K26&gt;=0,K26&lt;=4,ISNUMBER(K26))),L26,""))</f>
        <v/>
      </c>
      <c r="P26" s="4"/>
      <c r="Q26" s="55"/>
      <c r="R26" s="33"/>
      <c r="S26" s="9"/>
      <c r="T26" s="9"/>
      <c r="U26" s="9"/>
      <c r="V26" s="9"/>
      <c r="W26" s="9"/>
      <c r="X26" s="9"/>
      <c r="Y26" s="9"/>
      <c r="Z26" s="29"/>
      <c r="AA26" s="112" t="s">
        <v>23</v>
      </c>
      <c r="AB26" s="113">
        <v>3323</v>
      </c>
      <c r="AC26" s="60"/>
      <c r="AD26" s="28">
        <f t="shared" si="30"/>
        <v>0</v>
      </c>
      <c r="AE26" s="28" t="str">
        <f t="shared" si="31"/>
        <v/>
      </c>
      <c r="AF26" s="28" t="str">
        <f t="shared" si="32"/>
        <v/>
      </c>
      <c r="AG26" s="18"/>
      <c r="AH26" s="140"/>
      <c r="AI26" s="140"/>
    </row>
    <row r="27" spans="1:42" ht="14" thickBot="1" x14ac:dyDescent="0.2">
      <c r="A27" s="53"/>
      <c r="B27" s="54"/>
      <c r="C27" s="36"/>
      <c r="D27" s="37"/>
      <c r="E27" s="136">
        <f t="shared" si="33"/>
        <v>0</v>
      </c>
      <c r="F27" s="137" t="str">
        <f t="shared" si="34"/>
        <v/>
      </c>
      <c r="G27" s="138" t="str">
        <f t="shared" si="35"/>
        <v/>
      </c>
      <c r="H27" s="39"/>
      <c r="I27" s="53"/>
      <c r="J27" s="54"/>
      <c r="K27" s="36"/>
      <c r="L27" s="37"/>
      <c r="M27" s="4">
        <f t="shared" si="36"/>
        <v>0</v>
      </c>
      <c r="N27" s="4" t="str">
        <f t="shared" si="37"/>
        <v/>
      </c>
      <c r="O27" s="4" t="str">
        <f t="shared" si="38"/>
        <v/>
      </c>
      <c r="P27" s="4"/>
      <c r="Q27" s="9"/>
      <c r="R27" s="33"/>
      <c r="S27" s="9"/>
      <c r="T27" s="9"/>
      <c r="U27" s="9"/>
      <c r="V27" s="9"/>
      <c r="W27" s="9"/>
      <c r="X27" s="9"/>
      <c r="Y27" s="9"/>
      <c r="Z27" s="34"/>
      <c r="AA27" s="112" t="s">
        <v>23</v>
      </c>
      <c r="AB27" s="113">
        <v>3333</v>
      </c>
      <c r="AC27" s="60"/>
      <c r="AD27" s="28">
        <f t="shared" si="30"/>
        <v>0</v>
      </c>
      <c r="AE27" s="28" t="str">
        <f t="shared" si="31"/>
        <v/>
      </c>
      <c r="AF27" s="28" t="str">
        <f t="shared" si="32"/>
        <v/>
      </c>
      <c r="AG27" s="18"/>
      <c r="AH27" s="140"/>
      <c r="AI27" s="140"/>
    </row>
    <row r="28" spans="1:42" ht="14.25" customHeight="1" thickBot="1" x14ac:dyDescent="0.2">
      <c r="A28" s="53"/>
      <c r="B28" s="54"/>
      <c r="C28" s="36"/>
      <c r="D28" s="37"/>
      <c r="E28" s="136">
        <f t="shared" si="33"/>
        <v>0</v>
      </c>
      <c r="F28" s="137" t="str">
        <f t="shared" si="34"/>
        <v/>
      </c>
      <c r="G28" s="138" t="str">
        <f t="shared" si="35"/>
        <v/>
      </c>
      <c r="H28" s="39"/>
      <c r="I28" s="53"/>
      <c r="J28" s="54"/>
      <c r="K28" s="36"/>
      <c r="L28" s="37"/>
      <c r="M28" s="4">
        <f t="shared" si="36"/>
        <v>0</v>
      </c>
      <c r="N28" s="4" t="str">
        <f t="shared" si="37"/>
        <v/>
      </c>
      <c r="O28" s="4" t="str">
        <f t="shared" si="38"/>
        <v/>
      </c>
      <c r="P28" s="4"/>
      <c r="Q28" s="9"/>
      <c r="R28" s="33"/>
      <c r="S28" s="9"/>
      <c r="T28" s="9"/>
      <c r="U28" s="9"/>
      <c r="V28" s="9"/>
      <c r="W28" s="9"/>
      <c r="X28" s="9"/>
      <c r="Y28" s="9"/>
      <c r="Z28" s="4"/>
      <c r="AA28" s="112" t="s">
        <v>23</v>
      </c>
      <c r="AB28" s="113">
        <v>3423</v>
      </c>
      <c r="AC28" s="60"/>
      <c r="AD28" s="28">
        <f t="shared" si="30"/>
        <v>0</v>
      </c>
      <c r="AE28" s="28" t="str">
        <f t="shared" si="31"/>
        <v/>
      </c>
      <c r="AF28" s="28" t="str">
        <f t="shared" si="32"/>
        <v/>
      </c>
      <c r="AG28" s="18"/>
      <c r="AH28" s="140"/>
      <c r="AI28" s="140"/>
    </row>
    <row r="29" spans="1:42" ht="14.75" customHeight="1" thickBot="1" x14ac:dyDescent="0.2">
      <c r="A29" s="53"/>
      <c r="B29" s="54"/>
      <c r="C29" s="36"/>
      <c r="D29" s="37"/>
      <c r="E29" s="136">
        <f t="shared" si="33"/>
        <v>0</v>
      </c>
      <c r="F29" s="137" t="str">
        <f t="shared" si="34"/>
        <v/>
      </c>
      <c r="G29" s="138" t="str">
        <f t="shared" si="35"/>
        <v/>
      </c>
      <c r="H29" s="39"/>
      <c r="I29" s="53"/>
      <c r="J29" s="54"/>
      <c r="K29" s="36"/>
      <c r="L29" s="37"/>
      <c r="M29" s="4">
        <f t="shared" si="36"/>
        <v>0</v>
      </c>
      <c r="N29" s="4" t="str">
        <f t="shared" si="37"/>
        <v/>
      </c>
      <c r="O29" s="4" t="str">
        <f t="shared" si="38"/>
        <v/>
      </c>
      <c r="P29" s="4"/>
      <c r="Q29" s="9"/>
      <c r="R29" s="33"/>
      <c r="S29" s="9"/>
      <c r="T29" s="9"/>
      <c r="U29" s="9"/>
      <c r="V29" s="9"/>
      <c r="W29" s="9"/>
      <c r="X29" s="9"/>
      <c r="Y29" s="9"/>
      <c r="Z29" s="4"/>
      <c r="AA29" s="112" t="s">
        <v>23</v>
      </c>
      <c r="AB29" s="113">
        <v>3603</v>
      </c>
      <c r="AC29" s="60"/>
      <c r="AD29" s="28">
        <f t="shared" si="30"/>
        <v>0</v>
      </c>
      <c r="AE29" s="28" t="str">
        <f t="shared" si="31"/>
        <v/>
      </c>
      <c r="AF29" s="28" t="str">
        <f t="shared" si="32"/>
        <v/>
      </c>
      <c r="AG29" s="18"/>
      <c r="AH29" s="140"/>
      <c r="AI29" s="140"/>
    </row>
    <row r="30" spans="1:42" ht="14" thickBot="1" x14ac:dyDescent="0.2">
      <c r="A30" s="53"/>
      <c r="B30" s="54"/>
      <c r="C30" s="36"/>
      <c r="D30" s="37"/>
      <c r="E30" s="136">
        <f t="shared" si="33"/>
        <v>0</v>
      </c>
      <c r="F30" s="137" t="str">
        <f t="shared" si="34"/>
        <v/>
      </c>
      <c r="G30" s="138" t="str">
        <f t="shared" si="35"/>
        <v/>
      </c>
      <c r="H30" s="39"/>
      <c r="I30" s="53"/>
      <c r="J30" s="54"/>
      <c r="K30" s="36"/>
      <c r="L30" s="37"/>
      <c r="M30" s="4">
        <f t="shared" si="36"/>
        <v>0</v>
      </c>
      <c r="N30" s="4" t="str">
        <f t="shared" si="37"/>
        <v/>
      </c>
      <c r="O30" s="4" t="str">
        <f t="shared" si="38"/>
        <v/>
      </c>
      <c r="P30" s="4"/>
      <c r="Q30" s="9"/>
      <c r="R30" s="33"/>
      <c r="S30" s="9"/>
      <c r="T30" s="9"/>
      <c r="U30" s="9"/>
      <c r="V30" s="9"/>
      <c r="W30" s="9"/>
      <c r="X30" s="9"/>
      <c r="Y30" s="9"/>
      <c r="Z30" s="4"/>
      <c r="AA30" s="112" t="s">
        <v>23</v>
      </c>
      <c r="AB30" s="113">
        <v>3713</v>
      </c>
      <c r="AC30" s="60"/>
      <c r="AD30" s="28">
        <f t="shared" si="30"/>
        <v>0</v>
      </c>
      <c r="AE30" s="28" t="str">
        <f t="shared" si="31"/>
        <v/>
      </c>
      <c r="AF30" s="28" t="str">
        <f t="shared" si="32"/>
        <v/>
      </c>
      <c r="AG30" s="18"/>
      <c r="AH30" s="140"/>
      <c r="AI30" s="140"/>
    </row>
    <row r="31" spans="1:42" ht="14" thickBot="1" x14ac:dyDescent="0.2">
      <c r="A31" s="53"/>
      <c r="B31" s="54"/>
      <c r="C31" s="36"/>
      <c r="D31" s="37"/>
      <c r="E31" s="136">
        <f t="shared" si="33"/>
        <v>0</v>
      </c>
      <c r="F31" s="137" t="str">
        <f t="shared" si="34"/>
        <v/>
      </c>
      <c r="G31" s="138" t="str">
        <f t="shared" si="35"/>
        <v/>
      </c>
      <c r="H31" s="39"/>
      <c r="I31" s="53"/>
      <c r="J31" s="54"/>
      <c r="K31" s="36"/>
      <c r="L31" s="37"/>
      <c r="M31" s="4">
        <f t="shared" si="36"/>
        <v>0</v>
      </c>
      <c r="N31" s="4" t="str">
        <f t="shared" si="37"/>
        <v/>
      </c>
      <c r="O31" s="4" t="str">
        <f t="shared" si="38"/>
        <v/>
      </c>
      <c r="P31" s="4"/>
      <c r="Q31" s="9"/>
      <c r="R31" s="33"/>
      <c r="S31" s="9"/>
      <c r="T31" s="9"/>
      <c r="U31" s="9"/>
      <c r="V31" s="9"/>
      <c r="W31" s="9"/>
      <c r="X31" s="9"/>
      <c r="Y31" s="9"/>
      <c r="Z31" s="4"/>
      <c r="AA31" s="112" t="s">
        <v>23</v>
      </c>
      <c r="AB31" s="113" t="s">
        <v>37</v>
      </c>
      <c r="AC31" s="60"/>
      <c r="AD31" s="28">
        <f t="shared" si="30"/>
        <v>0</v>
      </c>
      <c r="AE31" s="28" t="str">
        <f t="shared" si="31"/>
        <v/>
      </c>
      <c r="AF31" s="28" t="str">
        <f t="shared" si="32"/>
        <v/>
      </c>
      <c r="AG31" s="18"/>
      <c r="AH31" s="140"/>
      <c r="AI31" s="140"/>
    </row>
    <row r="32" spans="1:42" ht="14" thickBot="1" x14ac:dyDescent="0.2">
      <c r="A32" s="53"/>
      <c r="B32" s="54"/>
      <c r="C32" s="36"/>
      <c r="D32" s="37"/>
      <c r="E32" s="136">
        <f t="shared" si="33"/>
        <v>0</v>
      </c>
      <c r="F32" s="137" t="str">
        <f t="shared" si="34"/>
        <v/>
      </c>
      <c r="G32" s="138" t="str">
        <f t="shared" si="35"/>
        <v/>
      </c>
      <c r="H32" s="39"/>
      <c r="I32" s="53"/>
      <c r="J32" s="54"/>
      <c r="K32" s="36"/>
      <c r="L32" s="37"/>
      <c r="M32" s="4">
        <f t="shared" si="36"/>
        <v>0</v>
      </c>
      <c r="N32" s="4" t="str">
        <f t="shared" si="37"/>
        <v/>
      </c>
      <c r="O32" s="4" t="str">
        <f t="shared" si="38"/>
        <v/>
      </c>
      <c r="P32" s="4"/>
      <c r="Q32" s="9"/>
      <c r="R32" s="33"/>
      <c r="S32" s="9"/>
      <c r="T32" s="9"/>
      <c r="U32" s="9"/>
      <c r="V32" s="9"/>
      <c r="W32" s="9"/>
      <c r="X32" s="9"/>
      <c r="Y32" s="9"/>
      <c r="Z32" s="4"/>
      <c r="AA32" s="112" t="s">
        <v>23</v>
      </c>
      <c r="AB32" s="113" t="s">
        <v>38</v>
      </c>
      <c r="AC32" s="60"/>
      <c r="AD32" s="28">
        <f t="shared" si="30"/>
        <v>0</v>
      </c>
      <c r="AE32" s="28" t="str">
        <f t="shared" si="31"/>
        <v/>
      </c>
      <c r="AF32" s="28" t="str">
        <f t="shared" si="32"/>
        <v/>
      </c>
      <c r="AG32" s="18"/>
      <c r="AH32" s="145"/>
      <c r="AI32" s="145"/>
    </row>
    <row r="33" spans="1:36" ht="14" thickBot="1" x14ac:dyDescent="0.2">
      <c r="A33" s="53"/>
      <c r="B33" s="54"/>
      <c r="C33" s="36"/>
      <c r="D33" s="37"/>
      <c r="E33" s="136">
        <f t="shared" si="33"/>
        <v>0</v>
      </c>
      <c r="F33" s="137" t="str">
        <f t="shared" si="34"/>
        <v/>
      </c>
      <c r="G33" s="138" t="str">
        <f t="shared" si="35"/>
        <v/>
      </c>
      <c r="H33" s="39"/>
      <c r="I33" s="53"/>
      <c r="J33" s="54"/>
      <c r="K33" s="36"/>
      <c r="L33" s="37"/>
      <c r="M33" s="4">
        <f t="shared" si="36"/>
        <v>0</v>
      </c>
      <c r="N33" s="4" t="str">
        <f t="shared" si="37"/>
        <v/>
      </c>
      <c r="O33" s="4" t="str">
        <f t="shared" si="38"/>
        <v/>
      </c>
      <c r="P33" s="4"/>
      <c r="Q33" s="9"/>
      <c r="R33" s="33"/>
      <c r="S33" s="9"/>
      <c r="T33" s="9"/>
      <c r="U33" s="9"/>
      <c r="V33" s="9"/>
      <c r="W33" s="9"/>
      <c r="X33" s="9"/>
      <c r="Y33" s="9"/>
      <c r="Z33" s="4"/>
      <c r="AA33" s="112" t="s">
        <v>23</v>
      </c>
      <c r="AB33" s="113" t="s">
        <v>39</v>
      </c>
      <c r="AC33" s="60"/>
      <c r="AD33" s="28">
        <f t="shared" si="30"/>
        <v>0</v>
      </c>
      <c r="AE33" s="28" t="str">
        <f t="shared" si="31"/>
        <v/>
      </c>
      <c r="AF33" s="28" t="str">
        <f t="shared" si="32"/>
        <v/>
      </c>
      <c r="AG33" s="18"/>
      <c r="AH33" s="140"/>
      <c r="AI33" s="140"/>
    </row>
    <row r="34" spans="1:36" ht="14" thickBot="1" x14ac:dyDescent="0.2">
      <c r="A34" s="53"/>
      <c r="B34" s="54"/>
      <c r="C34" s="36"/>
      <c r="D34" s="37"/>
      <c r="E34" s="136">
        <f t="shared" si="33"/>
        <v>0</v>
      </c>
      <c r="F34" s="137" t="str">
        <f t="shared" si="34"/>
        <v/>
      </c>
      <c r="G34" s="138" t="str">
        <f t="shared" si="35"/>
        <v/>
      </c>
      <c r="H34" s="39"/>
      <c r="I34" s="53"/>
      <c r="J34" s="54"/>
      <c r="K34" s="36"/>
      <c r="L34" s="37"/>
      <c r="M34" s="4">
        <f t="shared" si="36"/>
        <v>0</v>
      </c>
      <c r="N34" s="4" t="str">
        <f t="shared" si="37"/>
        <v/>
      </c>
      <c r="O34" s="4" t="str">
        <f t="shared" si="38"/>
        <v/>
      </c>
      <c r="P34" s="4"/>
      <c r="Q34" s="9"/>
      <c r="R34" s="33"/>
      <c r="S34" s="9"/>
      <c r="T34" s="9"/>
      <c r="U34" s="9"/>
      <c r="V34" s="9"/>
      <c r="W34" s="9"/>
      <c r="X34" s="9"/>
      <c r="Y34" s="9"/>
      <c r="Z34" s="4"/>
      <c r="AA34" s="112" t="s">
        <v>34</v>
      </c>
      <c r="AB34" s="113">
        <v>2203</v>
      </c>
      <c r="AC34" s="60"/>
      <c r="AD34" s="28">
        <f t="shared" ref="AD34:AD35" si="39">IF(AG34&lt;&gt;"",AG34,3)*IF(AC34="A",4,IF(AC34="B",3,IF(AC34="C",2,IF(AC34="D",1,IF(AND(AC34&gt;=0,AC34&lt;=4,ISNUMBER(AC34)),AC34,0)))))</f>
        <v>0</v>
      </c>
      <c r="AE34" s="28" t="str">
        <f t="shared" ref="AE34:AE35" si="40">IF(OR(AC34="A",AC34="B",AC34="C",AC34="D",AC34="F",AND(AC34&gt;=0,AC34&lt;=4,ISNUMBER(AC34))),IF(AG34&lt;&gt;"",AG34,3),"")</f>
        <v/>
      </c>
      <c r="AF34" s="28" t="str">
        <f t="shared" ref="AF34:AF35" si="41">IF(OR(AC34="A",AC34="B",AC34="C",AC34="D",AC34="P",AND(AC34&gt;=0,AC34&lt;=4,ISNUMBER(AC34))),IF(AG34&lt;&gt;"",AG34,3),"")</f>
        <v/>
      </c>
      <c r="AG34" s="18"/>
      <c r="AH34" s="140"/>
      <c r="AI34" s="140"/>
      <c r="AJ34" s="25"/>
    </row>
    <row r="35" spans="1:36" ht="14" thickBot="1" x14ac:dyDescent="0.2">
      <c r="A35" s="53"/>
      <c r="B35" s="54"/>
      <c r="C35" s="36"/>
      <c r="D35" s="37"/>
      <c r="E35" s="136">
        <f t="shared" si="33"/>
        <v>0</v>
      </c>
      <c r="F35" s="137" t="str">
        <f t="shared" si="34"/>
        <v/>
      </c>
      <c r="G35" s="138" t="str">
        <f t="shared" si="35"/>
        <v/>
      </c>
      <c r="H35" s="39"/>
      <c r="I35" s="53"/>
      <c r="J35" s="54"/>
      <c r="K35" s="36"/>
      <c r="L35" s="37"/>
      <c r="M35" s="4">
        <f t="shared" si="36"/>
        <v>0</v>
      </c>
      <c r="N35" s="4" t="str">
        <f t="shared" si="37"/>
        <v/>
      </c>
      <c r="O35" s="4" t="str">
        <f t="shared" si="38"/>
        <v/>
      </c>
      <c r="P35" s="4"/>
      <c r="Q35" s="9"/>
      <c r="R35" s="33"/>
      <c r="S35" s="9"/>
      <c r="T35" s="9"/>
      <c r="U35" s="9"/>
      <c r="V35" s="9"/>
      <c r="W35" s="9"/>
      <c r="X35" s="9"/>
      <c r="Y35" s="9"/>
      <c r="Z35" s="4"/>
      <c r="AA35" s="112" t="s">
        <v>34</v>
      </c>
      <c r="AB35" s="113">
        <v>3113</v>
      </c>
      <c r="AC35" s="60"/>
      <c r="AD35" s="28">
        <f t="shared" si="39"/>
        <v>0</v>
      </c>
      <c r="AE35" s="28" t="str">
        <f t="shared" si="40"/>
        <v/>
      </c>
      <c r="AF35" s="28" t="str">
        <f t="shared" si="41"/>
        <v/>
      </c>
      <c r="AG35" s="18"/>
      <c r="AH35" s="140"/>
      <c r="AI35" s="140"/>
      <c r="AJ35" s="25"/>
    </row>
    <row r="36" spans="1:36" ht="14" thickBot="1" x14ac:dyDescent="0.2">
      <c r="A36" s="53"/>
      <c r="B36" s="54"/>
      <c r="C36" s="36"/>
      <c r="D36" s="37"/>
      <c r="E36" s="136">
        <f t="shared" si="33"/>
        <v>0</v>
      </c>
      <c r="F36" s="137" t="str">
        <f t="shared" si="34"/>
        <v/>
      </c>
      <c r="G36" s="138" t="str">
        <f t="shared" si="35"/>
        <v/>
      </c>
      <c r="H36" s="39"/>
      <c r="I36" s="53"/>
      <c r="J36" s="54"/>
      <c r="K36" s="36"/>
      <c r="L36" s="37"/>
      <c r="M36" s="4">
        <f t="shared" si="36"/>
        <v>0</v>
      </c>
      <c r="N36" s="4" t="str">
        <f t="shared" si="37"/>
        <v/>
      </c>
      <c r="O36" s="4" t="str">
        <f t="shared" si="38"/>
        <v/>
      </c>
      <c r="P36" s="4"/>
      <c r="Q36" s="9"/>
      <c r="R36" s="33"/>
      <c r="S36" s="9"/>
      <c r="T36" s="9"/>
      <c r="U36" s="9"/>
      <c r="V36" s="9"/>
      <c r="W36" s="9"/>
      <c r="X36" s="9"/>
      <c r="Y36" s="9"/>
      <c r="Z36" s="4"/>
      <c r="AA36" s="52"/>
      <c r="AB36" s="51"/>
      <c r="AC36" s="51"/>
      <c r="AD36" s="8"/>
      <c r="AE36" s="8"/>
      <c r="AF36" s="8"/>
      <c r="AG36" s="16"/>
      <c r="AH36" s="126"/>
      <c r="AI36" s="126"/>
      <c r="AJ36" s="25"/>
    </row>
    <row r="37" spans="1:36" ht="14" thickBot="1" x14ac:dyDescent="0.2">
      <c r="A37" s="53"/>
      <c r="B37" s="54"/>
      <c r="C37" s="36"/>
      <c r="D37" s="37"/>
      <c r="E37" s="136">
        <f t="shared" si="33"/>
        <v>0</v>
      </c>
      <c r="F37" s="137" t="str">
        <f t="shared" si="34"/>
        <v/>
      </c>
      <c r="G37" s="138" t="str">
        <f t="shared" si="35"/>
        <v/>
      </c>
      <c r="H37" s="39"/>
      <c r="I37" s="53"/>
      <c r="J37" s="54"/>
      <c r="K37" s="36"/>
      <c r="L37" s="37"/>
      <c r="M37" s="4">
        <f t="shared" si="36"/>
        <v>0</v>
      </c>
      <c r="N37" s="4" t="str">
        <f t="shared" si="37"/>
        <v/>
      </c>
      <c r="O37" s="4" t="str">
        <f t="shared" si="38"/>
        <v/>
      </c>
      <c r="P37" s="4"/>
      <c r="Q37" s="9"/>
      <c r="R37" s="33"/>
      <c r="S37" s="9"/>
      <c r="T37" s="9"/>
      <c r="U37" s="9"/>
      <c r="V37" s="9"/>
      <c r="W37" s="9"/>
      <c r="X37" s="9"/>
      <c r="Y37" s="9"/>
      <c r="Z37" s="4"/>
      <c r="AA37" s="52"/>
      <c r="AB37" s="51"/>
      <c r="AC37" s="51"/>
      <c r="AD37" s="8"/>
      <c r="AE37" s="8"/>
      <c r="AF37" s="8"/>
      <c r="AG37" s="16"/>
      <c r="AH37" s="126"/>
      <c r="AI37" s="126"/>
      <c r="AJ37" s="25"/>
    </row>
    <row r="38" spans="1:36" ht="14" thickBot="1" x14ac:dyDescent="0.2">
      <c r="A38" s="53"/>
      <c r="B38" s="54"/>
      <c r="C38" s="36"/>
      <c r="D38" s="37"/>
      <c r="E38" s="136">
        <f t="shared" si="33"/>
        <v>0</v>
      </c>
      <c r="F38" s="137" t="str">
        <f t="shared" si="34"/>
        <v/>
      </c>
      <c r="G38" s="138" t="str">
        <f t="shared" si="35"/>
        <v/>
      </c>
      <c r="H38" s="39"/>
      <c r="I38" s="53"/>
      <c r="J38" s="54"/>
      <c r="K38" s="36"/>
      <c r="L38" s="37"/>
      <c r="M38" s="4">
        <f t="shared" si="36"/>
        <v>0</v>
      </c>
      <c r="N38" s="4" t="str">
        <f t="shared" si="37"/>
        <v/>
      </c>
      <c r="O38" s="4" t="str">
        <f t="shared" si="38"/>
        <v/>
      </c>
      <c r="P38" s="4"/>
      <c r="Q38" s="5"/>
      <c r="R38" s="29"/>
      <c r="S38" s="5"/>
      <c r="T38" s="5"/>
      <c r="U38" s="5"/>
      <c r="V38" s="5"/>
      <c r="W38" s="5"/>
      <c r="X38" s="5"/>
      <c r="Y38" s="5"/>
      <c r="Z38" s="4"/>
      <c r="AA38" s="52"/>
      <c r="AB38" s="51"/>
      <c r="AC38" s="51"/>
      <c r="AD38" s="8"/>
      <c r="AE38" s="8"/>
      <c r="AF38" s="8"/>
      <c r="AG38" s="16"/>
      <c r="AH38" s="126"/>
      <c r="AI38" s="126"/>
      <c r="AJ38" s="25"/>
    </row>
    <row r="39" spans="1:36" ht="14" thickBot="1" x14ac:dyDescent="0.2">
      <c r="A39" s="53"/>
      <c r="B39" s="54"/>
      <c r="C39" s="36"/>
      <c r="D39" s="37"/>
      <c r="E39" s="136">
        <f t="shared" si="33"/>
        <v>0</v>
      </c>
      <c r="F39" s="137" t="str">
        <f t="shared" si="34"/>
        <v/>
      </c>
      <c r="G39" s="138" t="str">
        <f t="shared" si="35"/>
        <v/>
      </c>
      <c r="H39" s="39"/>
      <c r="I39" s="53"/>
      <c r="J39" s="54"/>
      <c r="K39" s="36"/>
      <c r="L39" s="37"/>
      <c r="M39" s="4">
        <f t="shared" si="36"/>
        <v>0</v>
      </c>
      <c r="N39" s="4" t="str">
        <f t="shared" si="37"/>
        <v/>
      </c>
      <c r="O39" s="4" t="str">
        <f t="shared" si="38"/>
        <v/>
      </c>
      <c r="P39" s="4"/>
      <c r="Q39" s="5"/>
      <c r="R39" s="29"/>
      <c r="S39" s="5"/>
      <c r="T39" s="5"/>
      <c r="U39" s="5"/>
      <c r="V39" s="5"/>
      <c r="W39" s="5"/>
      <c r="X39" s="5"/>
      <c r="Y39" s="5"/>
      <c r="Z39" s="4"/>
      <c r="AA39" s="87"/>
      <c r="AB39" s="61"/>
      <c r="AC39" s="88"/>
      <c r="AD39" s="89"/>
      <c r="AE39" s="89"/>
      <c r="AF39" s="89"/>
      <c r="AG39" s="90"/>
      <c r="AH39" s="139"/>
      <c r="AI39" s="139"/>
      <c r="AJ39" s="25"/>
    </row>
    <row r="40" spans="1:36" ht="14" thickBot="1" x14ac:dyDescent="0.2">
      <c r="A40" s="53"/>
      <c r="B40" s="54"/>
      <c r="C40" s="36"/>
      <c r="D40" s="37"/>
      <c r="E40" s="136">
        <f t="shared" si="33"/>
        <v>0</v>
      </c>
      <c r="F40" s="137" t="str">
        <f t="shared" si="34"/>
        <v/>
      </c>
      <c r="G40" s="138" t="str">
        <f t="shared" si="35"/>
        <v/>
      </c>
      <c r="H40" s="39"/>
      <c r="I40" s="53"/>
      <c r="J40" s="54"/>
      <c r="K40" s="36"/>
      <c r="L40" s="37"/>
      <c r="M40" s="4">
        <f t="shared" si="36"/>
        <v>0</v>
      </c>
      <c r="N40" s="4" t="str">
        <f t="shared" si="37"/>
        <v/>
      </c>
      <c r="O40" s="4" t="str">
        <f t="shared" si="38"/>
        <v/>
      </c>
      <c r="P40" s="4"/>
      <c r="Q40" s="12"/>
      <c r="R40" s="30"/>
      <c r="S40" s="12"/>
      <c r="T40" s="12"/>
      <c r="U40" s="12"/>
      <c r="V40" s="12"/>
      <c r="W40" s="12"/>
      <c r="X40" s="12"/>
      <c r="Y40" s="12"/>
      <c r="Z40" s="4"/>
      <c r="AA40" s="87"/>
      <c r="AB40" s="61"/>
      <c r="AC40" s="88"/>
      <c r="AD40" s="89"/>
      <c r="AE40" s="89"/>
      <c r="AF40" s="89"/>
      <c r="AG40" s="90"/>
      <c r="AH40" s="139"/>
      <c r="AI40" s="139"/>
      <c r="AJ40" s="25"/>
    </row>
    <row r="41" spans="1:36" x14ac:dyDescent="0.15">
      <c r="A41" s="53"/>
      <c r="B41" s="54"/>
      <c r="C41" s="36"/>
      <c r="D41" s="37"/>
      <c r="E41" s="136">
        <f t="shared" si="33"/>
        <v>0</v>
      </c>
      <c r="F41" s="137" t="str">
        <f t="shared" si="34"/>
        <v/>
      </c>
      <c r="G41" s="138" t="str">
        <f t="shared" si="35"/>
        <v/>
      </c>
      <c r="H41" s="39"/>
      <c r="I41" s="53"/>
      <c r="J41" s="54"/>
      <c r="K41" s="36"/>
      <c r="L41" s="37"/>
      <c r="M41" s="4">
        <f t="shared" si="36"/>
        <v>0</v>
      </c>
      <c r="N41" s="4" t="str">
        <f t="shared" si="37"/>
        <v/>
      </c>
      <c r="O41" s="4" t="str">
        <f t="shared" si="38"/>
        <v/>
      </c>
      <c r="P41" s="4"/>
      <c r="Q41" s="62"/>
      <c r="R41" s="62"/>
      <c r="S41" s="62"/>
      <c r="T41" s="62"/>
      <c r="U41" s="62"/>
      <c r="V41" s="62"/>
      <c r="W41" s="62"/>
      <c r="X41" s="62"/>
      <c r="Y41" s="62"/>
      <c r="Z41" s="4"/>
      <c r="AA41" s="56"/>
      <c r="AB41" s="61"/>
      <c r="AC41" s="88"/>
      <c r="AD41" s="89"/>
      <c r="AE41" s="89"/>
      <c r="AF41" s="89"/>
      <c r="AG41" s="90"/>
      <c r="AH41" s="139"/>
      <c r="AI41" s="139"/>
      <c r="AJ41" s="25"/>
    </row>
    <row r="42" spans="1:36" x14ac:dyDescent="0.15">
      <c r="Q42" s="12"/>
      <c r="R42" s="30"/>
      <c r="S42" s="12"/>
      <c r="T42" s="12"/>
      <c r="U42" s="12"/>
      <c r="V42" s="12"/>
      <c r="W42" s="12"/>
      <c r="X42" s="12"/>
      <c r="Y42" s="12"/>
      <c r="Z42" s="4"/>
      <c r="AA42" s="8"/>
      <c r="AB42" s="63"/>
      <c r="AC42" s="10"/>
      <c r="AD42" s="8"/>
      <c r="AE42" s="8"/>
      <c r="AF42" s="8"/>
      <c r="AG42" s="17"/>
      <c r="AH42" s="157"/>
      <c r="AI42" s="157"/>
      <c r="AJ42" s="25"/>
    </row>
    <row r="43" spans="1:36" x14ac:dyDescent="0.15">
      <c r="A43" s="25"/>
      <c r="B43" s="25"/>
      <c r="C43" s="25"/>
      <c r="D43" s="25"/>
      <c r="E43" s="8"/>
      <c r="F43" s="8"/>
      <c r="G43" s="8"/>
      <c r="H43" s="8"/>
      <c r="I43" s="25"/>
      <c r="J43" s="25"/>
      <c r="K43" s="25"/>
      <c r="L43" s="25"/>
      <c r="Q43" s="12"/>
      <c r="R43" s="30"/>
      <c r="S43" s="12"/>
      <c r="T43" s="12"/>
      <c r="U43" s="12"/>
      <c r="V43" s="12"/>
      <c r="W43" s="12"/>
      <c r="X43" s="12"/>
      <c r="Y43" s="12"/>
      <c r="Z43" s="4"/>
      <c r="AA43" s="8"/>
      <c r="AB43" s="8"/>
      <c r="AC43" s="10"/>
      <c r="AD43" s="8"/>
      <c r="AE43" s="8"/>
      <c r="AF43" s="8"/>
      <c r="AG43" s="17"/>
      <c r="AH43" s="157"/>
      <c r="AI43" s="157"/>
      <c r="AJ43" s="25"/>
    </row>
    <row r="44" spans="1:36" x14ac:dyDescent="0.15">
      <c r="A44" s="25"/>
      <c r="B44" s="25"/>
      <c r="C44" s="25"/>
      <c r="D44" s="25"/>
      <c r="E44" s="8"/>
      <c r="F44" s="8"/>
      <c r="G44" s="8"/>
      <c r="H44" s="8"/>
      <c r="I44" s="25"/>
      <c r="J44" s="25"/>
      <c r="K44" s="25"/>
      <c r="L44" s="25"/>
      <c r="Q44" s="12"/>
      <c r="R44" s="30"/>
      <c r="S44" s="12"/>
      <c r="T44" s="12"/>
      <c r="U44" s="12"/>
      <c r="V44" s="12"/>
      <c r="W44" s="12"/>
      <c r="X44" s="12"/>
      <c r="Y44" s="12"/>
      <c r="Z44" s="4"/>
      <c r="AA44" s="8"/>
      <c r="AB44" s="10"/>
      <c r="AC44" s="10"/>
      <c r="AD44" s="8"/>
      <c r="AE44" s="8"/>
      <c r="AF44" s="8"/>
      <c r="AG44" s="17"/>
      <c r="AH44" s="157"/>
      <c r="AI44" s="157"/>
      <c r="AJ44" s="25"/>
    </row>
    <row r="45" spans="1:36" x14ac:dyDescent="0.15">
      <c r="M45" s="8"/>
      <c r="N45" s="8"/>
      <c r="O45" s="8"/>
      <c r="P45" s="4"/>
      <c r="Q45" s="41"/>
      <c r="R45" s="41"/>
      <c r="S45" s="41"/>
      <c r="T45" s="41"/>
      <c r="U45" s="41"/>
      <c r="V45" s="41"/>
      <c r="W45" s="41"/>
      <c r="X45" s="41"/>
      <c r="Y45" s="41"/>
      <c r="Z45" s="25"/>
      <c r="AA45" s="8"/>
      <c r="AB45" s="10"/>
      <c r="AC45" s="10"/>
      <c r="AD45" s="8"/>
      <c r="AE45" s="8"/>
      <c r="AF45" s="8"/>
      <c r="AG45" s="17"/>
      <c r="AH45" s="156"/>
      <c r="AI45" s="156"/>
      <c r="AJ45" s="25"/>
    </row>
    <row r="46" spans="1:36" x14ac:dyDescent="0.15">
      <c r="M46" s="25"/>
      <c r="N46" s="25"/>
      <c r="O46" s="8"/>
      <c r="P46" s="25"/>
      <c r="Q46" s="41"/>
      <c r="R46" s="41"/>
      <c r="S46" s="41"/>
      <c r="T46" s="41"/>
      <c r="U46" s="41"/>
      <c r="V46" s="41"/>
      <c r="W46" s="41"/>
      <c r="X46" s="41"/>
      <c r="Y46" s="41"/>
      <c r="Z46" s="25"/>
      <c r="AA46" s="8"/>
      <c r="AB46" s="8"/>
      <c r="AC46" s="8"/>
      <c r="AD46" s="8"/>
      <c r="AE46" s="8"/>
      <c r="AF46" s="8"/>
      <c r="AG46" s="8"/>
      <c r="AH46" s="8"/>
      <c r="AI46" s="8"/>
      <c r="AJ46" s="25"/>
    </row>
    <row r="47" spans="1:36" x14ac:dyDescent="0.15">
      <c r="Q47" s="41"/>
      <c r="R47" s="41"/>
      <c r="S47" s="41"/>
      <c r="T47" s="41"/>
      <c r="U47" s="41"/>
      <c r="V47" s="41"/>
      <c r="W47" s="41"/>
      <c r="X47" s="41"/>
      <c r="Y47" s="41"/>
      <c r="AA47" s="8"/>
      <c r="AB47" s="58"/>
      <c r="AC47" s="58"/>
      <c r="AD47" s="58"/>
      <c r="AE47" s="58"/>
      <c r="AF47" s="58"/>
      <c r="AG47" s="58"/>
      <c r="AH47" s="58"/>
      <c r="AI47" s="58"/>
      <c r="AJ47" s="25"/>
    </row>
    <row r="48" spans="1:36" x14ac:dyDescent="0.15">
      <c r="A48" s="25"/>
      <c r="B48" s="25"/>
      <c r="C48" s="25"/>
      <c r="D48" s="25"/>
      <c r="E48" s="8"/>
      <c r="F48" s="8"/>
      <c r="G48" s="8"/>
      <c r="H48" s="8"/>
      <c r="I48" s="25"/>
      <c r="J48" s="25"/>
      <c r="K48" s="25"/>
      <c r="L48" s="25"/>
      <c r="Q48" s="41"/>
      <c r="R48" s="41"/>
      <c r="S48" s="41"/>
      <c r="T48" s="41"/>
      <c r="U48" s="41"/>
      <c r="V48" s="41"/>
      <c r="W48" s="41"/>
      <c r="X48" s="41"/>
      <c r="Y48" s="41"/>
      <c r="AA48" s="8"/>
      <c r="AB48" s="8"/>
      <c r="AC48" s="8"/>
      <c r="AD48" s="8"/>
      <c r="AE48" s="8"/>
      <c r="AF48" s="8"/>
      <c r="AG48" s="8"/>
      <c r="AH48" s="8"/>
      <c r="AI48" s="8"/>
      <c r="AJ48" s="25"/>
    </row>
    <row r="49" spans="1:36" x14ac:dyDescent="0.15">
      <c r="A49" s="25"/>
      <c r="B49" s="25"/>
      <c r="C49" s="25"/>
      <c r="D49" s="25"/>
      <c r="E49" s="8"/>
      <c r="F49" s="8"/>
      <c r="G49" s="8"/>
      <c r="H49" s="8"/>
      <c r="I49" s="25"/>
      <c r="J49" s="25"/>
      <c r="K49" s="25"/>
      <c r="L49" s="25"/>
      <c r="Q49" s="41"/>
      <c r="R49" s="41"/>
      <c r="S49" s="41"/>
      <c r="T49" s="41"/>
      <c r="U49" s="41"/>
      <c r="V49" s="41"/>
      <c r="W49" s="41"/>
      <c r="X49" s="41"/>
      <c r="Y49" s="41"/>
      <c r="AA49" s="58"/>
      <c r="AB49" s="8"/>
      <c r="AC49" s="8"/>
      <c r="AD49" s="8"/>
      <c r="AE49" s="8"/>
      <c r="AF49" s="8"/>
      <c r="AG49" s="8"/>
      <c r="AH49" s="8"/>
      <c r="AI49" s="8"/>
      <c r="AJ49" s="25"/>
    </row>
    <row r="50" spans="1:36" x14ac:dyDescent="0.15">
      <c r="A50" s="25"/>
      <c r="B50" s="25"/>
      <c r="C50" s="25"/>
      <c r="D50" s="25"/>
      <c r="E50" s="8"/>
      <c r="F50" s="8"/>
      <c r="G50" s="8"/>
      <c r="H50" s="8"/>
      <c r="I50" s="25"/>
      <c r="J50" s="25"/>
      <c r="K50" s="25"/>
      <c r="L50" s="25"/>
      <c r="M50" s="25"/>
      <c r="N50" s="25"/>
      <c r="O50" s="8"/>
      <c r="P50" s="25"/>
      <c r="Q50" s="25"/>
      <c r="R50" s="25"/>
      <c r="S50" s="25"/>
      <c r="T50" s="25"/>
      <c r="U50" s="25"/>
      <c r="V50" s="25"/>
      <c r="W50" s="25"/>
      <c r="X50" s="25"/>
      <c r="Y50" s="25"/>
      <c r="Z50" s="25"/>
      <c r="AA50" s="8"/>
      <c r="AB50" s="25"/>
      <c r="AC50" s="25"/>
      <c r="AD50" s="25"/>
      <c r="AE50" s="25"/>
      <c r="AF50" s="25"/>
      <c r="AH50" s="25"/>
      <c r="AI50" s="25"/>
      <c r="AJ50" s="25"/>
    </row>
    <row r="51" spans="1:36" x14ac:dyDescent="0.15">
      <c r="A51" s="25"/>
      <c r="B51" s="25"/>
      <c r="C51" s="25"/>
      <c r="D51" s="25"/>
      <c r="E51" s="8"/>
      <c r="F51" s="8"/>
      <c r="G51" s="8"/>
      <c r="H51" s="8"/>
      <c r="I51" s="25"/>
      <c r="J51" s="25"/>
      <c r="K51" s="25"/>
      <c r="L51" s="25"/>
      <c r="M51" s="25"/>
      <c r="N51" s="25"/>
      <c r="O51" s="8"/>
      <c r="P51" s="25"/>
      <c r="Q51" s="25"/>
      <c r="R51" s="25"/>
      <c r="S51" s="25"/>
      <c r="T51" s="25"/>
      <c r="U51" s="25"/>
      <c r="V51" s="25"/>
      <c r="W51" s="25"/>
      <c r="X51" s="25"/>
      <c r="Y51" s="25"/>
      <c r="Z51" s="25"/>
      <c r="AA51" s="8"/>
      <c r="AB51" s="25"/>
      <c r="AC51" s="25"/>
      <c r="AD51" s="25"/>
      <c r="AE51" s="25"/>
      <c r="AF51" s="25"/>
      <c r="AH51" s="25"/>
      <c r="AI51" s="25"/>
      <c r="AJ51" s="25"/>
    </row>
    <row r="52" spans="1:36" x14ac:dyDescent="0.15">
      <c r="A52" s="25"/>
      <c r="B52" s="25"/>
      <c r="C52" s="25"/>
      <c r="D52" s="25"/>
      <c r="E52" s="8"/>
      <c r="F52" s="8"/>
      <c r="G52" s="8"/>
      <c r="H52" s="8"/>
      <c r="I52" s="25"/>
      <c r="J52" s="25"/>
      <c r="K52" s="25"/>
      <c r="L52" s="25"/>
      <c r="M52" s="25"/>
      <c r="N52" s="25"/>
      <c r="O52" s="8"/>
      <c r="P52" s="25"/>
      <c r="Z52" s="25"/>
      <c r="AA52" s="25"/>
      <c r="AB52" s="25"/>
      <c r="AC52" s="25"/>
      <c r="AD52" s="25"/>
      <c r="AE52" s="25"/>
      <c r="AF52" s="25"/>
      <c r="AH52" s="25"/>
      <c r="AI52" s="25"/>
      <c r="AJ52" s="25"/>
    </row>
    <row r="53" spans="1:36" x14ac:dyDescent="0.15">
      <c r="A53" s="25"/>
      <c r="B53" s="25"/>
      <c r="C53" s="25"/>
      <c r="D53" s="25"/>
      <c r="E53" s="8"/>
      <c r="F53" s="8"/>
      <c r="G53" s="8"/>
      <c r="H53" s="8"/>
      <c r="I53" s="25"/>
      <c r="J53" s="25"/>
      <c r="K53" s="25"/>
      <c r="L53" s="25"/>
      <c r="M53" s="25"/>
      <c r="N53" s="25"/>
      <c r="O53" s="8"/>
      <c r="P53" s="25"/>
      <c r="Z53" s="25"/>
      <c r="AA53" s="25"/>
      <c r="AB53" s="25"/>
      <c r="AJ53" s="25"/>
    </row>
    <row r="54" spans="1:36" x14ac:dyDescent="0.15">
      <c r="A54" s="25"/>
      <c r="B54" s="25"/>
      <c r="C54" s="25"/>
      <c r="D54" s="25"/>
      <c r="E54" s="8"/>
      <c r="F54" s="8"/>
      <c r="G54" s="8"/>
      <c r="H54" s="8"/>
      <c r="I54" s="25"/>
      <c r="J54" s="25"/>
      <c r="K54" s="25"/>
      <c r="L54" s="25"/>
      <c r="M54" s="25"/>
      <c r="N54" s="25"/>
      <c r="O54" s="8"/>
      <c r="P54" s="25"/>
      <c r="Z54" s="25"/>
      <c r="AJ54" s="25"/>
    </row>
    <row r="55" spans="1:36" x14ac:dyDescent="0.15">
      <c r="M55" s="25"/>
      <c r="N55" s="25"/>
      <c r="O55" s="8"/>
      <c r="P55" s="25"/>
      <c r="Z55" s="25"/>
      <c r="AJ55" s="25"/>
    </row>
    <row r="56" spans="1:36" x14ac:dyDescent="0.15">
      <c r="M56" s="25"/>
      <c r="N56" s="25"/>
      <c r="O56" s="8"/>
      <c r="P56" s="25"/>
      <c r="Z56" s="25"/>
    </row>
  </sheetData>
  <sheetProtection algorithmName="SHA-512" hashValue="a6dESNMyyZn8vkgvEE17CkHgwOlWQwY1F0uZlmOw0VaQ39+by9GGxlOmeof1cswqQVQRioIa3554QuROMhFeFQ==" saltValue="XdECXYtUzoQIY+JLi8/LlA==" spinCount="100000" sheet="1" objects="1" scenarios="1"/>
  <mergeCells count="85">
    <mergeCell ref="AR16:AS16"/>
    <mergeCell ref="Q20:R20"/>
    <mergeCell ref="Q21:R21"/>
    <mergeCell ref="Q18:R18"/>
    <mergeCell ref="Q17:R17"/>
    <mergeCell ref="AH18:AI18"/>
    <mergeCell ref="AH19:AI19"/>
    <mergeCell ref="AH16:AI16"/>
    <mergeCell ref="AH17:AI17"/>
    <mergeCell ref="AH20:AI20"/>
    <mergeCell ref="C17:D17"/>
    <mergeCell ref="C15:D15"/>
    <mergeCell ref="C19:D19"/>
    <mergeCell ref="I18:L18"/>
    <mergeCell ref="I17:L17"/>
    <mergeCell ref="I19:L19"/>
    <mergeCell ref="AH40:AI40"/>
    <mergeCell ref="I7:L7"/>
    <mergeCell ref="S1:Y1"/>
    <mergeCell ref="I8:L8"/>
    <mergeCell ref="C7:D7"/>
    <mergeCell ref="B1:Q1"/>
    <mergeCell ref="C8:D8"/>
    <mergeCell ref="C9:D9"/>
    <mergeCell ref="X8:Y8"/>
    <mergeCell ref="X9:Y9"/>
    <mergeCell ref="I15:L15"/>
    <mergeCell ref="C16:D16"/>
    <mergeCell ref="I9:L9"/>
    <mergeCell ref="X13:Y13"/>
    <mergeCell ref="X14:Y14"/>
    <mergeCell ref="X12:Y12"/>
    <mergeCell ref="AH45:AI45"/>
    <mergeCell ref="AH42:AI42"/>
    <mergeCell ref="AH43:AI43"/>
    <mergeCell ref="AH41:AI41"/>
    <mergeCell ref="AH44:AI44"/>
    <mergeCell ref="Q22:R22"/>
    <mergeCell ref="Q23:R23"/>
    <mergeCell ref="Q24:R24"/>
    <mergeCell ref="AH39:AI39"/>
    <mergeCell ref="AH35:AI35"/>
    <mergeCell ref="AH33:AI33"/>
    <mergeCell ref="AH34:AI34"/>
    <mergeCell ref="AH25:AI25"/>
    <mergeCell ref="AH30:AI30"/>
    <mergeCell ref="AH31:AI31"/>
    <mergeCell ref="AH23:AI23"/>
    <mergeCell ref="AH29:AI29"/>
    <mergeCell ref="AH24:AI24"/>
    <mergeCell ref="AH26:AI26"/>
    <mergeCell ref="AH32:AI32"/>
    <mergeCell ref="A22:L22"/>
    <mergeCell ref="I14:L14"/>
    <mergeCell ref="C11:D11"/>
    <mergeCell ref="I10:L10"/>
    <mergeCell ref="I11:L11"/>
    <mergeCell ref="C14:D14"/>
    <mergeCell ref="C10:D10"/>
    <mergeCell ref="I13:L13"/>
    <mergeCell ref="C13:D13"/>
    <mergeCell ref="C12:D12"/>
    <mergeCell ref="I12:L12"/>
    <mergeCell ref="I16:L16"/>
    <mergeCell ref="I21:L21"/>
    <mergeCell ref="C21:D21"/>
    <mergeCell ref="C20:D20"/>
    <mergeCell ref="C18:D18"/>
    <mergeCell ref="I20:L20"/>
    <mergeCell ref="X11:Y11"/>
    <mergeCell ref="X10:Y10"/>
    <mergeCell ref="AH9:AI9"/>
    <mergeCell ref="AH10:AI10"/>
    <mergeCell ref="AH11:AI11"/>
    <mergeCell ref="AH12:AI12"/>
    <mergeCell ref="Q19:R19"/>
    <mergeCell ref="Q15:W15"/>
    <mergeCell ref="AH13:AI13"/>
    <mergeCell ref="AH14:AI14"/>
    <mergeCell ref="AH15:AI15"/>
    <mergeCell ref="AH8:AI8"/>
    <mergeCell ref="X7:Y7"/>
    <mergeCell ref="AH27:AI27"/>
    <mergeCell ref="AH28:AI28"/>
    <mergeCell ref="AG1:AI1"/>
  </mergeCells>
  <phoneticPr fontId="0" type="noConversion"/>
  <conditionalFormatting sqref="AB43 AB39:AB40">
    <cfRule type="expression" dxfId="64" priority="415" stopIfTrue="1">
      <formula>(AD39="")</formula>
    </cfRule>
    <cfRule type="expression" dxfId="63" priority="416" stopIfTrue="1">
      <formula>(NOT(OR(AD39="A",AD39="B",AD39="C",AD39="D",AD39="X",AD39="P")))</formula>
    </cfRule>
  </conditionalFormatting>
  <conditionalFormatting sqref="AA41:AA47">
    <cfRule type="expression" dxfId="62" priority="419" stopIfTrue="1">
      <formula>(AC39="")</formula>
    </cfRule>
    <cfRule type="expression" dxfId="61" priority="420" stopIfTrue="1">
      <formula>(NOT(OR(AC39="A",AC39="B",AC39="C",AC39="D",AC39="X",AC39="P",AND(AC39&gt;=0,AC39&lt;=4,ISNUMBER(AC39)))))</formula>
    </cfRule>
  </conditionalFormatting>
  <conditionalFormatting sqref="B8:B12 B20:B21 R7:R8 R12:R13 AB23:AB35">
    <cfRule type="expression" dxfId="60" priority="208" stopIfTrue="1">
      <formula>(C7="")</formula>
    </cfRule>
  </conditionalFormatting>
  <conditionalFormatting sqref="A8:A12 A20:A21 Q12 Q7:Q8 AA23:AA35">
    <cfRule type="expression" dxfId="59" priority="187" stopIfTrue="1">
      <formula>(C7="")</formula>
    </cfRule>
  </conditionalFormatting>
  <conditionalFormatting sqref="R7">
    <cfRule type="expression" dxfId="58" priority="177" stopIfTrue="1">
      <formula>(S7="")</formula>
    </cfRule>
  </conditionalFormatting>
  <conditionalFormatting sqref="H20:H21 H7:H12 W7:W8 W12:W13 AG9:AG12 AG14:AG19 AG23:AG35">
    <cfRule type="expression" dxfId="57" priority="164" stopIfTrue="1">
      <formula>H7&lt;&gt;""</formula>
    </cfRule>
  </conditionalFormatting>
  <conditionalFormatting sqref="AL16">
    <cfRule type="expression" dxfId="56" priority="109" stopIfTrue="1">
      <formula>(AM16="")</formula>
    </cfRule>
  </conditionalFormatting>
  <conditionalFormatting sqref="AA39:AA40">
    <cfRule type="expression" dxfId="55" priority="695" stopIfTrue="1">
      <formula>(AC37="")</formula>
    </cfRule>
  </conditionalFormatting>
  <conditionalFormatting sqref="AB39:AB41">
    <cfRule type="expression" dxfId="54" priority="94" stopIfTrue="1">
      <formula>(AC39="")</formula>
    </cfRule>
  </conditionalFormatting>
  <conditionalFormatting sqref="AC9">
    <cfRule type="expression" dxfId="53" priority="91" stopIfTrue="1">
      <formula>(AD9="")</formula>
    </cfRule>
  </conditionalFormatting>
  <conditionalFormatting sqref="B7">
    <cfRule type="expression" dxfId="52" priority="85" stopIfTrue="1">
      <formula>(C7="")</formula>
    </cfRule>
  </conditionalFormatting>
  <conditionalFormatting sqref="A7">
    <cfRule type="expression" dxfId="51" priority="84" stopIfTrue="1">
      <formula>(C7="")</formula>
    </cfRule>
  </conditionalFormatting>
  <conditionalFormatting sqref="AA8:AA12 AA14">
    <cfRule type="expression" dxfId="50" priority="79" stopIfTrue="1">
      <formula>(AC8="")</formula>
    </cfRule>
    <cfRule type="expression" dxfId="49" priority="80" stopIfTrue="1">
      <formula>(NOT(OR(AC8="A",AC8="B",AC8="C",AC8="X",AC8="P",AND(AB8&gt;=0,AB8&lt;=4,ISNUMBER(AB8)))))</formula>
    </cfRule>
  </conditionalFormatting>
  <conditionalFormatting sqref="AB8:AB12 AB14">
    <cfRule type="expression" dxfId="48" priority="77" stopIfTrue="1">
      <formula>(AC8="")</formula>
    </cfRule>
    <cfRule type="expression" dxfId="47" priority="78" stopIfTrue="1">
      <formula>(NOT(OR(AC8="A",AC8="B",AC8="C",AC8="X",AC8="P",AND(AC8&gt;=0,AC8&lt;=4,ISNUMBER(AC8)))))</formula>
    </cfRule>
  </conditionalFormatting>
  <conditionalFormatting sqref="AA15:AA19">
    <cfRule type="expression" dxfId="46" priority="75" stopIfTrue="1">
      <formula>(AC15="")</formula>
    </cfRule>
    <cfRule type="expression" dxfId="45" priority="76" stopIfTrue="1">
      <formula>(NOT(OR(AC15="A",AC15="B",AC15="C",AC15="X",AC15="P",AND(AB15&gt;=0,AB15&lt;=4,ISNUMBER(AB15)))))</formula>
    </cfRule>
  </conditionalFormatting>
  <conditionalFormatting sqref="AB15:AB19">
    <cfRule type="expression" dxfId="44" priority="73" stopIfTrue="1">
      <formula>(AC15="")</formula>
    </cfRule>
    <cfRule type="expression" dxfId="43" priority="74" stopIfTrue="1">
      <formula>(NOT(OR(AC15="A",AC15="B",AC15="C",AC15="X",AC15="P",AND(AC15&gt;=0,AC15&lt;=4,ISNUMBER(AC15)))))</formula>
    </cfRule>
  </conditionalFormatting>
  <conditionalFormatting sqref="Q22:R22">
    <cfRule type="expression" dxfId="42" priority="64">
      <formula>$Q$22&lt;2</formula>
    </cfRule>
  </conditionalFormatting>
  <conditionalFormatting sqref="J26">
    <cfRule type="expression" dxfId="41" priority="52" stopIfTrue="1">
      <formula>(K26="")</formula>
    </cfRule>
  </conditionalFormatting>
  <conditionalFormatting sqref="I26">
    <cfRule type="expression" dxfId="40" priority="51" stopIfTrue="1">
      <formula>(K26="")</formula>
    </cfRule>
  </conditionalFormatting>
  <conditionalFormatting sqref="J26">
    <cfRule type="expression" dxfId="39" priority="50" stopIfTrue="1">
      <formula>(K26="")</formula>
    </cfRule>
  </conditionalFormatting>
  <conditionalFormatting sqref="Q18:R18">
    <cfRule type="expression" dxfId="38" priority="38">
      <formula>$Q$18&lt;2</formula>
    </cfRule>
  </conditionalFormatting>
  <conditionalFormatting sqref="A13:A17 A19">
    <cfRule type="expression" dxfId="37" priority="37" stopIfTrue="1">
      <formula>(C13="")</formula>
    </cfRule>
  </conditionalFormatting>
  <conditionalFormatting sqref="B13:B17 B19">
    <cfRule type="expression" dxfId="36" priority="36" stopIfTrue="1">
      <formula>(C13="")</formula>
    </cfRule>
  </conditionalFormatting>
  <conditionalFormatting sqref="H13:H17 H19">
    <cfRule type="expression" dxfId="35" priority="35" stopIfTrue="1">
      <formula>H13&lt;&gt;""</formula>
    </cfRule>
  </conditionalFormatting>
  <conditionalFormatting sqref="A18">
    <cfRule type="expression" dxfId="34" priority="31" stopIfTrue="1">
      <formula>(C18="")</formula>
    </cfRule>
  </conditionalFormatting>
  <conditionalFormatting sqref="B18">
    <cfRule type="expression" dxfId="33" priority="30" stopIfTrue="1">
      <formula>(C18="")</formula>
    </cfRule>
  </conditionalFormatting>
  <conditionalFormatting sqref="H18">
    <cfRule type="expression" dxfId="32" priority="29" stopIfTrue="1">
      <formula>H18&lt;&gt;""</formula>
    </cfRule>
  </conditionalFormatting>
  <conditionalFormatting sqref="A3">
    <cfRule type="expression" dxfId="31" priority="782" stopIfTrue="1">
      <formula>SUM(F7:F21)&lt;40</formula>
    </cfRule>
    <cfRule type="expression" dxfId="30" priority="783" stopIfTrue="1">
      <formula>SUM(F7:F21)&gt;40</formula>
    </cfRule>
  </conditionalFormatting>
  <conditionalFormatting sqref="R11">
    <cfRule type="expression" dxfId="29" priority="28" stopIfTrue="1">
      <formula>(S11="")</formula>
    </cfRule>
  </conditionalFormatting>
  <conditionalFormatting sqref="Q11">
    <cfRule type="expression" dxfId="28" priority="27" stopIfTrue="1">
      <formula>(S11="")</formula>
    </cfRule>
  </conditionalFormatting>
  <conditionalFormatting sqref="W11">
    <cfRule type="expression" dxfId="27" priority="26" stopIfTrue="1">
      <formula>W11&lt;&gt;""</formula>
    </cfRule>
  </conditionalFormatting>
  <conditionalFormatting sqref="R10">
    <cfRule type="expression" dxfId="26" priority="25" stopIfTrue="1">
      <formula>(S10="")</formula>
    </cfRule>
  </conditionalFormatting>
  <conditionalFormatting sqref="Q10">
    <cfRule type="expression" dxfId="25" priority="24" stopIfTrue="1">
      <formula>(S10="")</formula>
    </cfRule>
  </conditionalFormatting>
  <conditionalFormatting sqref="W10">
    <cfRule type="expression" dxfId="24" priority="23" stopIfTrue="1">
      <formula>W10&lt;&gt;""</formula>
    </cfRule>
  </conditionalFormatting>
  <conditionalFormatting sqref="R9">
    <cfRule type="expression" dxfId="23" priority="22" stopIfTrue="1">
      <formula>(S9="")</formula>
    </cfRule>
  </conditionalFormatting>
  <conditionalFormatting sqref="Q9">
    <cfRule type="expression" dxfId="22" priority="21" stopIfTrue="1">
      <formula>(S9="")</formula>
    </cfRule>
  </conditionalFormatting>
  <conditionalFormatting sqref="W9">
    <cfRule type="expression" dxfId="21" priority="20" stopIfTrue="1">
      <formula>W9&lt;&gt;""</formula>
    </cfRule>
  </conditionalFormatting>
  <conditionalFormatting sqref="Q3">
    <cfRule type="expression" dxfId="20" priority="806" stopIfTrue="1">
      <formula>SUM(U7:U12,U13:U13)&lt;17</formula>
    </cfRule>
    <cfRule type="expression" dxfId="19" priority="807" stopIfTrue="1">
      <formula>SUM(U7:U12,U13:U13)&gt;17</formula>
    </cfRule>
  </conditionalFormatting>
  <conditionalFormatting sqref="AA7">
    <cfRule type="expression" dxfId="18" priority="827" stopIfTrue="1">
      <formula>SUM(AF8:AF19)&lt;32</formula>
    </cfRule>
    <cfRule type="expression" dxfId="17" priority="828" stopIfTrue="1">
      <formula>SUM(AF8:AF19)&gt;32</formula>
    </cfRule>
  </conditionalFormatting>
  <conditionalFormatting sqref="AG13">
    <cfRule type="expression" dxfId="16" priority="19" stopIfTrue="1">
      <formula>AG13&lt;&gt;""</formula>
    </cfRule>
  </conditionalFormatting>
  <conditionalFormatting sqref="AA13">
    <cfRule type="expression" dxfId="15" priority="17" stopIfTrue="1">
      <formula>(AC13="")</formula>
    </cfRule>
    <cfRule type="expression" dxfId="14" priority="18" stopIfTrue="1">
      <formula>(NOT(OR(AC13="A",AC13="B",AC13="C",AC13="X",AC13="P",AND(AB13&gt;=0,AB13&lt;=4,ISNUMBER(AB13)))))</formula>
    </cfRule>
  </conditionalFormatting>
  <conditionalFormatting sqref="AB13">
    <cfRule type="expression" dxfId="13" priority="15" stopIfTrue="1">
      <formula>(AC13="")</formula>
    </cfRule>
    <cfRule type="expression" dxfId="12" priority="16" stopIfTrue="1">
      <formula>(NOT(OR(AC13="A",AC13="B",AC13="C",AC13="X",AC13="P",AND(AC13&gt;=0,AC13&lt;=4,ISNUMBER(AC13)))))</formula>
    </cfRule>
  </conditionalFormatting>
  <conditionalFormatting sqref="AA21:AA22">
    <cfRule type="expression" dxfId="11" priority="835" stopIfTrue="1">
      <formula>SUM(AF23:AF37)&lt;39</formula>
    </cfRule>
    <cfRule type="expression" dxfId="10" priority="836" stopIfTrue="1">
      <formula>SUM(AF23:AF37)&gt;39</formula>
    </cfRule>
  </conditionalFormatting>
  <conditionalFormatting sqref="AA3">
    <cfRule type="expression" dxfId="9" priority="841" stopIfTrue="1">
      <formula>SUM(AE8:AE19,AE23:AE37)&lt;71</formula>
    </cfRule>
    <cfRule type="expression" dxfId="8" priority="842" stopIfTrue="1">
      <formula>SUM(AE8:AE19,AE23:AE37)&gt;71</formula>
    </cfRule>
  </conditionalFormatting>
  <conditionalFormatting sqref="AA36:AA38">
    <cfRule type="expression" dxfId="7" priority="7" stopIfTrue="1">
      <formula>SUM(AF38:AF52)&lt;39</formula>
    </cfRule>
    <cfRule type="expression" dxfId="6" priority="8" stopIfTrue="1">
      <formula>SUM(AF38:AF52)&gt;39</formula>
    </cfRule>
  </conditionalFormatting>
  <conditionalFormatting sqref="B26:B41">
    <cfRule type="expression" dxfId="5" priority="6" stopIfTrue="1">
      <formula>(C26="")</formula>
    </cfRule>
  </conditionalFormatting>
  <conditionalFormatting sqref="A26:A41">
    <cfRule type="expression" dxfId="4" priority="5" stopIfTrue="1">
      <formula>(C26="")</formula>
    </cfRule>
  </conditionalFormatting>
  <conditionalFormatting sqref="B26:B41">
    <cfRule type="expression" dxfId="3" priority="4" stopIfTrue="1">
      <formula>(C26="")</formula>
    </cfRule>
  </conditionalFormatting>
  <conditionalFormatting sqref="J27:J41">
    <cfRule type="expression" dxfId="2" priority="3" stopIfTrue="1">
      <formula>(K27="")</formula>
    </cfRule>
  </conditionalFormatting>
  <conditionalFormatting sqref="I27:I41">
    <cfRule type="expression" dxfId="1" priority="2" stopIfTrue="1">
      <formula>(K27="")</formula>
    </cfRule>
  </conditionalFormatting>
  <conditionalFormatting sqref="J27:J41">
    <cfRule type="expression" dxfId="0" priority="1" stopIfTrue="1">
      <formula>(K27="")</formula>
    </cfRule>
  </conditionalFormatting>
  <printOptions horizontalCentered="1" verticalCentered="1"/>
  <pageMargins left="0.3" right="0.3" top="0.2" bottom="0.2" header="0.5" footer="0.5"/>
  <pageSetup scale="99"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zoomScaleNormal="85" workbookViewId="0">
      <selection activeCell="E7" sqref="E7:F7"/>
    </sheetView>
  </sheetViews>
  <sheetFormatPr baseColWidth="10" defaultColWidth="9.1640625" defaultRowHeight="13" x14ac:dyDescent="0.15"/>
  <cols>
    <col min="1" max="1" width="4" style="82" customWidth="1"/>
    <col min="2" max="2" width="18.1640625" style="82" customWidth="1"/>
    <col min="3" max="3" width="12" style="82" customWidth="1"/>
    <col min="4" max="4" width="19.5" style="82" customWidth="1"/>
    <col min="5" max="5" width="32.5" style="83" customWidth="1"/>
    <col min="6" max="6" width="11.83203125" style="102" customWidth="1"/>
    <col min="7" max="7" width="9.1640625" style="82" hidden="1" customWidth="1"/>
    <col min="8" max="8" width="0.5" style="82" customWidth="1"/>
    <col min="9" max="9" width="9.1640625" style="82" hidden="1" customWidth="1"/>
    <col min="10" max="16384" width="9.1640625" style="82"/>
  </cols>
  <sheetData>
    <row r="1" spans="1:8" s="85" customFormat="1" ht="18.5" customHeight="1" x14ac:dyDescent="0.2">
      <c r="A1" s="166" t="s">
        <v>41</v>
      </c>
      <c r="B1" s="166"/>
      <c r="C1" s="166"/>
      <c r="D1" s="166"/>
      <c r="E1" s="166"/>
      <c r="F1" s="166"/>
      <c r="G1" s="64"/>
      <c r="H1" s="64"/>
    </row>
    <row r="2" spans="1:8" s="84" customFormat="1" ht="16" customHeight="1" x14ac:dyDescent="0.2">
      <c r="A2" s="167" t="s">
        <v>42</v>
      </c>
      <c r="B2" s="167"/>
      <c r="C2" s="167"/>
      <c r="D2" s="167"/>
      <c r="E2" s="167"/>
      <c r="F2" s="167"/>
      <c r="G2" s="65"/>
      <c r="H2" s="65"/>
    </row>
    <row r="3" spans="1:8" s="84" customFormat="1" ht="14.75" customHeight="1" x14ac:dyDescent="0.2">
      <c r="A3" s="167" t="s">
        <v>68</v>
      </c>
      <c r="B3" s="167"/>
      <c r="C3" s="167"/>
      <c r="D3" s="167"/>
      <c r="E3" s="167"/>
      <c r="F3" s="167"/>
      <c r="G3" s="65"/>
      <c r="H3" s="65"/>
    </row>
    <row r="4" spans="1:8" s="84" customFormat="1" ht="16" x14ac:dyDescent="0.2">
      <c r="A4" s="66"/>
      <c r="B4" s="66"/>
      <c r="C4" s="66"/>
      <c r="D4" s="66"/>
      <c r="E4" s="67"/>
      <c r="F4" s="127"/>
      <c r="G4" s="65"/>
      <c r="H4" s="65"/>
    </row>
    <row r="5" spans="1:8" s="84" customFormat="1" ht="30.75" customHeight="1" x14ac:dyDescent="0.2">
      <c r="A5" s="66"/>
      <c r="B5" s="66"/>
      <c r="C5" s="66"/>
      <c r="D5" s="66"/>
      <c r="E5" s="67"/>
      <c r="F5" s="127"/>
      <c r="G5" s="65"/>
      <c r="H5" s="65"/>
    </row>
    <row r="6" spans="1:8" s="84" customFormat="1" ht="18" x14ac:dyDescent="0.2">
      <c r="A6" s="68" t="s">
        <v>43</v>
      </c>
      <c r="B6" s="69"/>
      <c r="C6" s="69"/>
      <c r="D6" s="69"/>
      <c r="E6" s="70" t="s">
        <v>44</v>
      </c>
      <c r="F6" s="127"/>
      <c r="G6" s="65"/>
      <c r="H6" s="65"/>
    </row>
    <row r="7" spans="1:8" s="84" customFormat="1" ht="18" x14ac:dyDescent="0.2">
      <c r="A7" s="66"/>
      <c r="B7" s="168" t="str">
        <f>'AGCM-AGBU'!B1</f>
        <v>LNAME, FNAME</v>
      </c>
      <c r="C7" s="168"/>
      <c r="D7" s="168"/>
      <c r="E7" s="169"/>
      <c r="F7" s="170"/>
      <c r="G7" s="65"/>
      <c r="H7" s="65"/>
    </row>
    <row r="8" spans="1:8" s="84" customFormat="1" ht="10.5" customHeight="1" x14ac:dyDescent="0.2">
      <c r="A8" s="66"/>
      <c r="B8" s="66"/>
      <c r="C8" s="66"/>
      <c r="D8" s="66"/>
      <c r="E8" s="67"/>
      <c r="F8" s="127"/>
      <c r="G8" s="65"/>
      <c r="H8" s="65"/>
    </row>
    <row r="9" spans="1:8" s="84" customFormat="1" ht="18" x14ac:dyDescent="0.2">
      <c r="A9" s="68" t="s">
        <v>1</v>
      </c>
      <c r="B9" s="69"/>
      <c r="C9" s="69"/>
      <c r="D9" s="69"/>
      <c r="E9" s="70" t="s">
        <v>45</v>
      </c>
      <c r="F9" s="127"/>
      <c r="G9" s="65"/>
      <c r="H9" s="65"/>
    </row>
    <row r="10" spans="1:8" s="84" customFormat="1" ht="18.5" customHeight="1" x14ac:dyDescent="0.2">
      <c r="A10" s="66"/>
      <c r="B10" s="171">
        <f>'AGCM-AGBU'!S1</f>
        <v>99999999</v>
      </c>
      <c r="C10" s="171"/>
      <c r="D10" s="171"/>
      <c r="E10" s="110">
        <f>'AGCM-AGBU'!Q15</f>
        <v>0</v>
      </c>
      <c r="F10" s="127"/>
      <c r="G10" s="65"/>
      <c r="H10" s="65"/>
    </row>
    <row r="11" spans="1:8" s="84" customFormat="1" ht="18" x14ac:dyDescent="0.2">
      <c r="A11" s="68"/>
      <c r="B11" s="69"/>
      <c r="C11" s="69"/>
      <c r="D11" s="69"/>
      <c r="E11" s="72"/>
      <c r="F11" s="127"/>
      <c r="G11" s="65"/>
      <c r="H11" s="65"/>
    </row>
    <row r="12" spans="1:8" s="84" customFormat="1" ht="18" x14ac:dyDescent="0.2">
      <c r="A12" s="70" t="s">
        <v>46</v>
      </c>
      <c r="B12" s="67"/>
      <c r="C12" s="67"/>
      <c r="D12" s="67"/>
      <c r="E12" s="73" t="s">
        <v>47</v>
      </c>
      <c r="F12" s="129"/>
      <c r="G12" s="65"/>
      <c r="H12" s="65"/>
    </row>
    <row r="13" spans="1:8" s="84" customFormat="1" ht="18" x14ac:dyDescent="0.2">
      <c r="A13" s="94"/>
      <c r="B13" s="172"/>
      <c r="C13" s="172"/>
      <c r="D13" s="172"/>
      <c r="E13" s="173" t="str">
        <f>'AGCM-AGBU'!Z1</f>
        <v>AGCM-AGBU DM</v>
      </c>
      <c r="F13" s="173"/>
      <c r="G13" s="174"/>
      <c r="H13" s="65"/>
    </row>
    <row r="14" spans="1:8" s="84" customFormat="1" ht="10.5" customHeight="1" x14ac:dyDescent="0.2">
      <c r="A14" s="66"/>
      <c r="B14" s="175"/>
      <c r="C14" s="175"/>
      <c r="D14" s="93"/>
      <c r="E14" s="67"/>
      <c r="F14" s="127"/>
      <c r="G14" s="65"/>
      <c r="H14" s="65"/>
    </row>
    <row r="15" spans="1:8" s="84" customFormat="1" ht="18" x14ac:dyDescent="0.2">
      <c r="A15" s="68" t="s">
        <v>48</v>
      </c>
      <c r="B15" s="69"/>
      <c r="C15" s="69"/>
      <c r="D15" s="69"/>
      <c r="E15" s="70" t="s">
        <v>49</v>
      </c>
      <c r="F15" s="127"/>
      <c r="G15" s="65"/>
      <c r="H15" s="65"/>
    </row>
    <row r="16" spans="1:8" s="84" customFormat="1" ht="18" x14ac:dyDescent="0.2">
      <c r="A16" s="66"/>
      <c r="B16" s="168" t="str">
        <f>'AGCM-AGBU'!AG1</f>
        <v>ADVISOR</v>
      </c>
      <c r="C16" s="168"/>
      <c r="D16" s="71"/>
      <c r="E16" s="105" t="str">
        <f>'AGCM-AGBU'!Q18</f>
        <v>N/A</v>
      </c>
      <c r="F16" s="127"/>
      <c r="G16" s="65"/>
      <c r="H16" s="65"/>
    </row>
    <row r="17" spans="1:8" s="84" customFormat="1" ht="10.5" customHeight="1" x14ac:dyDescent="0.2">
      <c r="A17" s="66"/>
      <c r="B17" s="66"/>
      <c r="C17" s="66"/>
      <c r="D17" s="66"/>
      <c r="E17" s="67"/>
      <c r="F17" s="127"/>
      <c r="G17" s="65"/>
      <c r="H17" s="65"/>
    </row>
    <row r="18" spans="1:8" s="84" customFormat="1" ht="18" x14ac:dyDescent="0.2">
      <c r="A18" s="68"/>
      <c r="B18" s="176" t="s">
        <v>50</v>
      </c>
      <c r="C18" s="176"/>
      <c r="D18" s="176"/>
      <c r="E18" s="70" t="s">
        <v>69</v>
      </c>
      <c r="F18" s="127"/>
      <c r="G18" s="65"/>
      <c r="H18" s="65"/>
    </row>
    <row r="19" spans="1:8" s="84" customFormat="1" ht="16" customHeight="1" x14ac:dyDescent="0.2">
      <c r="A19" s="66"/>
      <c r="B19" s="176"/>
      <c r="C19" s="176"/>
      <c r="D19" s="176"/>
      <c r="E19" s="105" t="str">
        <f>'AGCM-AGBU'!Q22</f>
        <v>N/A</v>
      </c>
      <c r="F19" s="127"/>
      <c r="G19" s="65"/>
      <c r="H19" s="65"/>
    </row>
    <row r="20" spans="1:8" s="84" customFormat="1" ht="21.5" customHeight="1" x14ac:dyDescent="0.2">
      <c r="A20" s="68" t="s">
        <v>57</v>
      </c>
      <c r="B20" s="69"/>
      <c r="C20" s="106">
        <f>'AGCM-AGBU'!Q17</f>
        <v>0</v>
      </c>
      <c r="D20" s="96"/>
      <c r="E20" s="67" t="s">
        <v>70</v>
      </c>
      <c r="F20" s="130">
        <f>'AGCM-AGBU'!Q19</f>
        <v>0</v>
      </c>
      <c r="G20" s="65"/>
      <c r="H20" s="65"/>
    </row>
    <row r="21" spans="1:8" s="84" customFormat="1" ht="18" x14ac:dyDescent="0.2">
      <c r="A21" s="68" t="s">
        <v>51</v>
      </c>
      <c r="B21" s="69"/>
      <c r="C21" s="165"/>
      <c r="D21" s="165"/>
      <c r="E21" s="67" t="s">
        <v>71</v>
      </c>
      <c r="F21" s="130">
        <f>'AGCM-AGBU'!Q21</f>
        <v>0</v>
      </c>
      <c r="G21" s="65"/>
      <c r="H21" s="65"/>
    </row>
    <row r="22" spans="1:8" s="84" customFormat="1" ht="5.25" customHeight="1" x14ac:dyDescent="0.2">
      <c r="A22" s="66"/>
      <c r="B22" s="66"/>
      <c r="C22" s="66"/>
      <c r="D22" s="66"/>
      <c r="E22" s="67"/>
      <c r="F22" s="127"/>
      <c r="G22" s="65"/>
      <c r="H22" s="65"/>
    </row>
    <row r="23" spans="1:8" s="84" customFormat="1" ht="18" x14ac:dyDescent="0.2">
      <c r="A23" s="68" t="s">
        <v>52</v>
      </c>
      <c r="B23" s="66"/>
      <c r="C23" s="66"/>
      <c r="D23" s="74"/>
      <c r="E23" s="67"/>
      <c r="F23" s="127"/>
      <c r="G23" s="65"/>
      <c r="H23" s="65"/>
    </row>
    <row r="24" spans="1:8" s="84" customFormat="1" ht="3.5" customHeight="1" x14ac:dyDescent="0.2">
      <c r="A24" s="69"/>
      <c r="B24" s="66"/>
      <c r="C24" s="66"/>
      <c r="D24" s="66"/>
      <c r="E24" s="67"/>
      <c r="F24" s="127"/>
      <c r="G24" s="65"/>
      <c r="H24" s="65"/>
    </row>
    <row r="25" spans="1:8" s="84" customFormat="1" ht="48.75" customHeight="1" x14ac:dyDescent="0.2">
      <c r="A25" s="75"/>
      <c r="B25" s="178"/>
      <c r="C25" s="179"/>
      <c r="D25" s="179"/>
      <c r="E25" s="179"/>
      <c r="F25" s="179"/>
      <c r="G25" s="65"/>
      <c r="H25" s="65"/>
    </row>
    <row r="26" spans="1:8" s="84" customFormat="1" ht="3.5" customHeight="1" x14ac:dyDescent="0.2">
      <c r="A26" s="66"/>
      <c r="B26" s="66"/>
      <c r="C26" s="66"/>
      <c r="D26" s="66"/>
      <c r="E26" s="67"/>
      <c r="F26" s="127"/>
      <c r="G26" s="65"/>
      <c r="H26" s="65"/>
    </row>
    <row r="27" spans="1:8" s="84" customFormat="1" ht="23.75" customHeight="1" x14ac:dyDescent="0.2">
      <c r="A27" s="68" t="s">
        <v>53</v>
      </c>
      <c r="B27" s="66"/>
      <c r="C27" s="66"/>
      <c r="D27" s="97"/>
      <c r="E27" s="67" t="s">
        <v>72</v>
      </c>
      <c r="F27" s="127"/>
      <c r="G27" s="65"/>
      <c r="H27" s="65"/>
    </row>
    <row r="28" spans="1:8" s="84" customFormat="1" ht="21.5" hidden="1" customHeight="1" x14ac:dyDescent="0.2">
      <c r="A28" s="66"/>
      <c r="B28" s="180"/>
      <c r="C28" s="180"/>
      <c r="D28" s="92"/>
      <c r="E28" s="67"/>
      <c r="F28" s="127"/>
      <c r="G28" s="65"/>
      <c r="H28" s="65"/>
    </row>
    <row r="29" spans="1:8" s="84" customFormat="1" ht="19.5" customHeight="1" x14ac:dyDescent="0.2">
      <c r="A29" s="98"/>
      <c r="B29" s="181"/>
      <c r="C29" s="181"/>
      <c r="D29" s="181"/>
      <c r="E29" s="182"/>
      <c r="F29" s="182"/>
      <c r="G29" s="65"/>
      <c r="H29" s="65"/>
    </row>
    <row r="30" spans="1:8" s="84" customFormat="1" ht="7" customHeight="1" x14ac:dyDescent="0.2">
      <c r="A30" s="68"/>
      <c r="B30" s="66"/>
      <c r="C30" s="66"/>
      <c r="D30" s="99"/>
      <c r="E30" s="67"/>
      <c r="F30" s="127"/>
      <c r="G30" s="65"/>
      <c r="H30" s="65"/>
    </row>
    <row r="31" spans="1:8" s="84" customFormat="1" ht="19.5" customHeight="1" x14ac:dyDescent="0.2">
      <c r="A31" s="68" t="s">
        <v>54</v>
      </c>
      <c r="B31" s="66"/>
      <c r="C31" s="66"/>
      <c r="D31" s="76"/>
      <c r="E31" s="95"/>
      <c r="F31" s="127"/>
      <c r="G31" s="65"/>
      <c r="H31" s="65"/>
    </row>
    <row r="32" spans="1:8" s="84" customFormat="1" ht="16" customHeight="1" x14ac:dyDescent="0.2">
      <c r="A32" s="66"/>
      <c r="B32" s="100"/>
      <c r="C32" s="68"/>
      <c r="D32" s="68"/>
      <c r="E32" s="67" t="s">
        <v>58</v>
      </c>
      <c r="F32" s="127"/>
      <c r="G32" s="65"/>
      <c r="H32" s="65"/>
    </row>
    <row r="33" spans="1:9" s="84" customFormat="1" ht="7" customHeight="1" x14ac:dyDescent="0.2">
      <c r="A33" s="66"/>
      <c r="B33" s="68"/>
      <c r="C33" s="68"/>
      <c r="D33" s="68"/>
      <c r="E33" s="67"/>
      <c r="F33" s="127"/>
      <c r="G33" s="65"/>
      <c r="H33" s="65"/>
    </row>
    <row r="34" spans="1:9" s="84" customFormat="1" ht="16.5" customHeight="1" x14ac:dyDescent="0.2">
      <c r="A34" s="66"/>
      <c r="B34" s="66"/>
      <c r="C34" s="66"/>
      <c r="D34" s="66"/>
      <c r="E34" s="67"/>
      <c r="F34" s="127"/>
      <c r="G34" s="65"/>
      <c r="H34" s="65"/>
    </row>
    <row r="35" spans="1:9" s="84" customFormat="1" ht="16" x14ac:dyDescent="0.2">
      <c r="A35" s="66"/>
      <c r="B35" s="66"/>
      <c r="C35" s="66"/>
      <c r="D35" s="66"/>
      <c r="E35" s="67"/>
      <c r="F35" s="127"/>
      <c r="G35" s="65"/>
      <c r="H35" s="65"/>
    </row>
    <row r="36" spans="1:9" s="84" customFormat="1" ht="16" x14ac:dyDescent="0.2">
      <c r="A36" s="66"/>
      <c r="B36" s="66"/>
      <c r="C36" s="66"/>
      <c r="D36" s="66"/>
      <c r="E36" s="67"/>
      <c r="F36" s="127"/>
      <c r="G36" s="65"/>
      <c r="H36" s="65"/>
    </row>
    <row r="37" spans="1:9" ht="19.5" customHeight="1" x14ac:dyDescent="0.2">
      <c r="A37" s="66"/>
      <c r="B37" s="66"/>
      <c r="C37" s="66"/>
      <c r="D37" s="66"/>
      <c r="E37" s="78"/>
      <c r="F37" s="101"/>
      <c r="G37" s="79"/>
      <c r="H37" s="79"/>
    </row>
    <row r="38" spans="1:9" ht="18" x14ac:dyDescent="0.2">
      <c r="A38" s="68" t="s">
        <v>59</v>
      </c>
      <c r="B38" s="77"/>
      <c r="C38" s="77"/>
      <c r="D38" s="77"/>
      <c r="E38" s="101"/>
      <c r="F38" s="101"/>
      <c r="G38" s="79"/>
      <c r="H38" s="79"/>
    </row>
    <row r="39" spans="1:9" ht="16" x14ac:dyDescent="0.2">
      <c r="A39" s="78"/>
      <c r="B39" s="177" t="s">
        <v>73</v>
      </c>
      <c r="C39" s="177"/>
      <c r="D39" s="177"/>
      <c r="E39" s="177"/>
      <c r="F39" s="177"/>
      <c r="G39" s="177"/>
      <c r="H39" s="177"/>
      <c r="I39" s="177"/>
    </row>
    <row r="40" spans="1:9" x14ac:dyDescent="0.15">
      <c r="A40" s="77"/>
      <c r="B40" s="77"/>
      <c r="C40" s="77"/>
      <c r="D40" s="77"/>
      <c r="E40" s="78"/>
      <c r="F40" s="101"/>
      <c r="G40" s="79"/>
      <c r="H40" s="79"/>
    </row>
    <row r="41" spans="1:9" ht="3.75" customHeight="1" x14ac:dyDescent="0.15">
      <c r="A41" s="77"/>
      <c r="B41" s="77"/>
      <c r="C41" s="77"/>
      <c r="D41" s="77"/>
      <c r="E41" s="101"/>
      <c r="F41" s="101"/>
      <c r="G41" s="79"/>
      <c r="H41" s="79"/>
    </row>
    <row r="42" spans="1:9" ht="14.75" customHeight="1" x14ac:dyDescent="0.2">
      <c r="A42" s="77"/>
      <c r="B42" s="177" t="s">
        <v>62</v>
      </c>
      <c r="C42" s="177"/>
      <c r="D42" s="177"/>
      <c r="E42" s="177"/>
      <c r="F42" s="177"/>
      <c r="G42" s="177"/>
      <c r="H42" s="177"/>
      <c r="I42" s="177"/>
    </row>
    <row r="43" spans="1:9" x14ac:dyDescent="0.15">
      <c r="C43" s="101"/>
      <c r="D43" s="101"/>
    </row>
    <row r="44" spans="1:9" x14ac:dyDescent="0.15">
      <c r="E44" s="101"/>
      <c r="F44" s="101"/>
    </row>
    <row r="45" spans="1:9" ht="13.75" customHeight="1" x14ac:dyDescent="0.2">
      <c r="B45" s="177" t="s">
        <v>63</v>
      </c>
      <c r="C45" s="177"/>
      <c r="D45" s="177"/>
      <c r="E45" s="177"/>
      <c r="F45" s="177"/>
      <c r="G45" s="177"/>
      <c r="H45" s="177"/>
      <c r="I45" s="177"/>
    </row>
    <row r="46" spans="1:9" x14ac:dyDescent="0.15">
      <c r="C46" s="102"/>
      <c r="D46" s="102"/>
    </row>
  </sheetData>
  <sheetProtection algorithmName="SHA-512" hashValue="EmijDnt7boRbIrxkbpPPiu2Fh6lyjnjB4ZIrX0DFH2uB10kw9S2+5iInlQ6Ir8JjVMFdmWxcy8gOSW5rW+7k4g==" saltValue="hiQFKnYC8Tgz8bl8Zk5AXQ=="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3" x14ac:dyDescent="0.15"/>
  <cols>
    <col min="2" max="2" width="88.5" customWidth="1"/>
  </cols>
  <sheetData>
    <row r="1" spans="1:2" ht="26.25" customHeight="1" thickBot="1" x14ac:dyDescent="0.2">
      <c r="A1" s="80" t="s">
        <v>55</v>
      </c>
      <c r="B1" s="8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AGCM-AGBU</vt:lpstr>
      <vt:lpstr>GRAD CHECK</vt:lpstr>
      <vt:lpstr>ADVISOR'S NOTES</vt:lpstr>
      <vt:lpstr>'AGCM-AGBU'!Print_Area</vt:lpstr>
      <vt:lpstr>'GRAD CHECK'!Print_Area</vt:lpstr>
    </vt:vector>
  </TitlesOfParts>
  <Company>Weiser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 degree sheets</dc:title>
  <dc:creator>tiers@okstate.edu</dc:creator>
  <cp:lastModifiedBy>Microsoft Office User</cp:lastModifiedBy>
  <cp:lastPrinted>2021-03-18T18:23:02Z</cp:lastPrinted>
  <dcterms:created xsi:type="dcterms:W3CDTF">1999-10-24T20:59:00Z</dcterms:created>
  <dcterms:modified xsi:type="dcterms:W3CDTF">2022-06-16T20:48:16Z</dcterms:modified>
</cp:coreProperties>
</file>