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814"/>
  <workbookPr defaultThemeVersion="124226"/>
  <mc:AlternateContent xmlns:mc="http://schemas.openxmlformats.org/markup-compatibility/2006">
    <mc:Choice Requires="x15">
      <x15ac:absPath xmlns:x15ac="http://schemas.microsoft.com/office/spreadsheetml/2010/11/ac" url="/Users/jamimattox/Desktop/2022-2023/"/>
    </mc:Choice>
  </mc:AlternateContent>
  <xr:revisionPtr revIDLastSave="0" documentId="8_{18CCFCD4-5D29-E049-82AE-DE236448AEA3}" xr6:coauthVersionLast="47" xr6:coauthVersionMax="47" xr10:uidLastSave="{00000000-0000-0000-0000-000000000000}"/>
  <bookViews>
    <workbookView xWindow="0" yWindow="500" windowWidth="19420" windowHeight="11620" xr2:uid="{00000000-000D-0000-FFFF-FFFF00000000}"/>
  </bookViews>
  <sheets>
    <sheet name="AGCM" sheetId="3" r:id="rId1"/>
    <sheet name="GRAD CHECK" sheetId="4" r:id="rId2"/>
    <sheet name="ADVISOR'S NOTES" sheetId="1" r:id="rId3"/>
  </sheets>
  <definedNames>
    <definedName name="_xlnm.Print_Area" localSheetId="0">AGCM!$A$1:$AI$44</definedName>
    <definedName name="_xlnm.Print_Area" localSheetId="1">'GRAD CHECK'!$A$1:$I$46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V15" i="3" l="1"/>
  <c r="U15" i="3"/>
  <c r="T15" i="3"/>
  <c r="E30" i="3"/>
  <c r="F30" i="3"/>
  <c r="G30" i="3"/>
  <c r="M30" i="3"/>
  <c r="N30" i="3"/>
  <c r="O30" i="3"/>
  <c r="E31" i="3"/>
  <c r="F31" i="3"/>
  <c r="G31" i="3"/>
  <c r="M31" i="3"/>
  <c r="N31" i="3"/>
  <c r="O31" i="3"/>
  <c r="E32" i="3"/>
  <c r="F32" i="3"/>
  <c r="G32" i="3"/>
  <c r="M32" i="3"/>
  <c r="N32" i="3"/>
  <c r="O32" i="3"/>
  <c r="E33" i="3"/>
  <c r="F33" i="3"/>
  <c r="G33" i="3"/>
  <c r="M33" i="3"/>
  <c r="N33" i="3"/>
  <c r="O33" i="3"/>
  <c r="E34" i="3"/>
  <c r="F34" i="3"/>
  <c r="G34" i="3"/>
  <c r="M34" i="3"/>
  <c r="N34" i="3"/>
  <c r="O34" i="3"/>
  <c r="E35" i="3"/>
  <c r="F35" i="3"/>
  <c r="G35" i="3"/>
  <c r="M35" i="3"/>
  <c r="N35" i="3"/>
  <c r="O35" i="3"/>
  <c r="E36" i="3"/>
  <c r="F36" i="3"/>
  <c r="G36" i="3"/>
  <c r="M36" i="3"/>
  <c r="N36" i="3"/>
  <c r="O36" i="3"/>
  <c r="E37" i="3"/>
  <c r="F37" i="3"/>
  <c r="G37" i="3"/>
  <c r="M37" i="3"/>
  <c r="N37" i="3"/>
  <c r="O37" i="3"/>
  <c r="E38" i="3"/>
  <c r="F38" i="3"/>
  <c r="G38" i="3"/>
  <c r="M38" i="3"/>
  <c r="N38" i="3"/>
  <c r="O38" i="3"/>
  <c r="E39" i="3"/>
  <c r="F39" i="3"/>
  <c r="G39" i="3"/>
  <c r="M39" i="3"/>
  <c r="N39" i="3"/>
  <c r="O39" i="3"/>
  <c r="E40" i="3"/>
  <c r="F40" i="3"/>
  <c r="G40" i="3"/>
  <c r="M40" i="3"/>
  <c r="N40" i="3"/>
  <c r="O40" i="3"/>
  <c r="E41" i="3"/>
  <c r="F41" i="3"/>
  <c r="G41" i="3"/>
  <c r="M41" i="3"/>
  <c r="N41" i="3"/>
  <c r="O41" i="3"/>
  <c r="E42" i="3"/>
  <c r="F42" i="3"/>
  <c r="G42" i="3"/>
  <c r="M42" i="3"/>
  <c r="N42" i="3"/>
  <c r="O42" i="3"/>
  <c r="E43" i="3"/>
  <c r="F43" i="3"/>
  <c r="G43" i="3"/>
  <c r="M43" i="3"/>
  <c r="N43" i="3"/>
  <c r="O43" i="3"/>
  <c r="E44" i="3"/>
  <c r="F44" i="3"/>
  <c r="G44" i="3"/>
  <c r="M44" i="3"/>
  <c r="N44" i="3"/>
  <c r="O44" i="3"/>
  <c r="O29" i="3" l="1"/>
  <c r="N29" i="3"/>
  <c r="M29" i="3"/>
  <c r="G29" i="3"/>
  <c r="F29" i="3"/>
  <c r="E29" i="3"/>
  <c r="E10" i="4" l="1"/>
  <c r="AF14" i="3" l="1"/>
  <c r="AE14" i="3"/>
  <c r="AD14" i="3"/>
  <c r="AD9" i="3"/>
  <c r="AE9" i="3"/>
  <c r="AF9" i="3"/>
  <c r="V18" i="3"/>
  <c r="U18" i="3"/>
  <c r="T18" i="3"/>
  <c r="V19" i="3"/>
  <c r="U19" i="3"/>
  <c r="T19" i="3"/>
  <c r="G18" i="3"/>
  <c r="F18" i="3"/>
  <c r="E18" i="3"/>
  <c r="G17" i="3"/>
  <c r="F17" i="3"/>
  <c r="E17" i="3"/>
  <c r="E13" i="4"/>
  <c r="B16" i="4"/>
  <c r="B10" i="4"/>
  <c r="B7" i="4"/>
  <c r="AF39" i="3"/>
  <c r="AE39" i="3"/>
  <c r="AD39" i="3"/>
  <c r="AF38" i="3"/>
  <c r="AE38" i="3"/>
  <c r="AD38" i="3"/>
  <c r="AF37" i="3"/>
  <c r="AE37" i="3"/>
  <c r="AD37" i="3"/>
  <c r="AF36" i="3"/>
  <c r="AE36" i="3"/>
  <c r="AD36" i="3"/>
  <c r="T14" i="3"/>
  <c r="U14" i="3"/>
  <c r="V14" i="3"/>
  <c r="T16" i="3"/>
  <c r="U16" i="3"/>
  <c r="V16" i="3"/>
  <c r="T20" i="3"/>
  <c r="U20" i="3"/>
  <c r="V20" i="3"/>
  <c r="T21" i="3"/>
  <c r="U21" i="3"/>
  <c r="V21" i="3"/>
  <c r="AF35" i="3"/>
  <c r="AE35" i="3"/>
  <c r="AD35" i="3"/>
  <c r="AF34" i="3"/>
  <c r="AE34" i="3"/>
  <c r="AD34" i="3"/>
  <c r="AF33" i="3"/>
  <c r="AE33" i="3"/>
  <c r="AD33" i="3"/>
  <c r="AF32" i="3"/>
  <c r="AE32" i="3"/>
  <c r="AD32" i="3"/>
  <c r="AF31" i="3"/>
  <c r="AE31" i="3"/>
  <c r="AD31" i="3"/>
  <c r="AF22" i="3"/>
  <c r="AE22" i="3"/>
  <c r="AD22" i="3"/>
  <c r="AF21" i="3"/>
  <c r="AE21" i="3"/>
  <c r="AD21" i="3"/>
  <c r="AF20" i="3"/>
  <c r="AE20" i="3"/>
  <c r="AD20" i="3"/>
  <c r="G21" i="3"/>
  <c r="F21" i="3"/>
  <c r="E21" i="3"/>
  <c r="AF19" i="3"/>
  <c r="AE19" i="3"/>
  <c r="AD19" i="3"/>
  <c r="G20" i="3"/>
  <c r="F20" i="3"/>
  <c r="E20" i="3"/>
  <c r="AF18" i="3"/>
  <c r="AE18" i="3"/>
  <c r="AD18" i="3"/>
  <c r="V17" i="3"/>
  <c r="U17" i="3"/>
  <c r="T17" i="3"/>
  <c r="G19" i="3"/>
  <c r="F19" i="3"/>
  <c r="E19" i="3"/>
  <c r="AF17" i="3"/>
  <c r="AE17" i="3"/>
  <c r="AD17" i="3"/>
  <c r="G16" i="3"/>
  <c r="F16" i="3"/>
  <c r="E16" i="3"/>
  <c r="AF16" i="3"/>
  <c r="AE16" i="3"/>
  <c r="AD16" i="3"/>
  <c r="G15" i="3"/>
  <c r="F15" i="3"/>
  <c r="E15" i="3"/>
  <c r="AF15" i="3"/>
  <c r="AE15" i="3"/>
  <c r="AD15" i="3"/>
  <c r="G14" i="3"/>
  <c r="F14" i="3"/>
  <c r="E14" i="3"/>
  <c r="AF13" i="3"/>
  <c r="AE13" i="3"/>
  <c r="AD13" i="3"/>
  <c r="G13" i="3"/>
  <c r="F13" i="3"/>
  <c r="E13" i="3"/>
  <c r="AF12" i="3"/>
  <c r="AE12" i="3"/>
  <c r="AD12" i="3"/>
  <c r="V13" i="3"/>
  <c r="U13" i="3"/>
  <c r="T13" i="3"/>
  <c r="G12" i="3"/>
  <c r="F12" i="3"/>
  <c r="E12" i="3"/>
  <c r="AF11" i="3"/>
  <c r="AE11" i="3"/>
  <c r="AD11" i="3"/>
  <c r="AF10" i="3"/>
  <c r="AE10" i="3"/>
  <c r="AD10" i="3"/>
  <c r="G11" i="3"/>
  <c r="F11" i="3"/>
  <c r="E11" i="3"/>
  <c r="G10" i="3"/>
  <c r="F10" i="3"/>
  <c r="E10" i="3"/>
  <c r="G9" i="3"/>
  <c r="F9" i="3"/>
  <c r="E9" i="3"/>
  <c r="G8" i="3"/>
  <c r="F8" i="3"/>
  <c r="E8" i="3"/>
  <c r="G7" i="3"/>
  <c r="F7" i="3"/>
  <c r="E7" i="3"/>
  <c r="Q27" i="3" l="1"/>
  <c r="F20" i="4" s="1"/>
  <c r="Q26" i="3"/>
  <c r="E16" i="4" s="1"/>
  <c r="Q25" i="3"/>
  <c r="C20" i="4" s="1"/>
  <c r="Q29" i="3"/>
  <c r="F21" i="4" s="1"/>
  <c r="Q28" i="3"/>
  <c r="Q30" i="3" l="1"/>
  <c r="E19" i="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Patty hood</author>
    <author>Windows User</author>
    <author>Kayla Grant</author>
    <author>Tiers</author>
    <author>Hood, Patty</author>
  </authors>
  <commentList>
    <comment ref="C7" authorId="0" shapeId="0" xr:uid="{00000000-0006-0000-0000-000001000000}">
      <text>
        <r>
          <rPr>
            <sz val="9"/>
            <color indexed="81"/>
            <rFont val="Tahoma"/>
            <family val="2"/>
          </rPr>
          <t>or 1313</t>
        </r>
      </text>
    </comment>
    <comment ref="C8" authorId="0" shapeId="0" xr:uid="{00000000-0006-0000-0000-000002000000}">
      <text>
        <r>
          <rPr>
            <sz val="9"/>
            <color indexed="81"/>
            <rFont val="Tahoma"/>
            <family val="2"/>
          </rPr>
          <t>or 1413 or 3323</t>
        </r>
      </text>
    </comment>
    <comment ref="C9" authorId="0" shapeId="0" xr:uid="{00000000-0006-0000-0000-000003000000}">
      <text>
        <r>
          <rPr>
            <sz val="9"/>
            <color indexed="81"/>
            <rFont val="Tahoma"/>
            <family val="2"/>
          </rPr>
          <t>or 1483 or 1493</t>
        </r>
      </text>
    </comment>
    <comment ref="AC9" authorId="1" shapeId="0" xr:uid="{00000000-0006-0000-0000-000004000000}">
      <text>
        <r>
          <rPr>
            <sz val="9"/>
            <color indexed="81"/>
            <rFont val="Tahoma"/>
            <family val="2"/>
          </rPr>
          <t>or 2103
or FIN 2123</t>
        </r>
      </text>
    </comment>
    <comment ref="C11" authorId="2" shapeId="0" xr:uid="{00000000-0006-0000-0000-000005000000}">
      <text>
        <r>
          <rPr>
            <sz val="9"/>
            <color indexed="81"/>
            <rFont val="Tahoma"/>
            <family val="2"/>
          </rPr>
          <t>or 1493, 1513, or 1813 or STAT 2013</t>
        </r>
      </text>
    </comment>
    <comment ref="AC13" authorId="1" shapeId="0" xr:uid="{00000000-0006-0000-0000-000006000000}">
      <text>
        <r>
          <rPr>
            <sz val="9"/>
            <color indexed="81"/>
            <rFont val="Tahoma"/>
            <family val="2"/>
          </rPr>
          <t>or 4233</t>
        </r>
      </text>
    </comment>
    <comment ref="S14" authorId="3" shapeId="0" xr:uid="{2D790AD0-8D05-43FD-A55E-22027409FA9C}">
      <text>
        <r>
          <rPr>
            <sz val="9"/>
            <color indexed="81"/>
            <rFont val="Tahoma"/>
            <family val="2"/>
          </rPr>
          <t>and 1021
or ANSI 1124</t>
        </r>
      </text>
    </comment>
    <comment ref="C15" authorId="1" shapeId="0" xr:uid="{00000000-0006-0000-0000-000007000000}">
      <text>
        <r>
          <rPr>
            <sz val="9"/>
            <color indexed="81"/>
            <rFont val="Tahoma"/>
            <family val="2"/>
          </rPr>
          <t>or 1215 or 1314</t>
        </r>
      </text>
    </comment>
    <comment ref="S15" authorId="3" shapeId="0" xr:uid="{C9244899-1D9B-450B-9607-8B349F9E0C7A}">
      <text>
        <r>
          <rPr>
            <sz val="9"/>
            <color indexed="81"/>
            <rFont val="Tahoma"/>
            <family val="2"/>
          </rPr>
          <t>and 1023
or ANSI 1124</t>
        </r>
      </text>
    </comment>
    <comment ref="C17" authorId="4" shapeId="0" xr:uid="{00000000-0006-0000-0000-000008000000}">
      <text>
        <r>
          <rPr>
            <sz val="9"/>
            <color indexed="81"/>
            <rFont val="Tahoma"/>
            <family val="2"/>
          </rPr>
          <t>or SPCH 3733
or AGCM 3203</t>
        </r>
      </text>
    </comment>
    <comment ref="AC17" authorId="1" shapeId="0" xr:uid="{00000000-0006-0000-0000-000009000000}">
      <text>
        <r>
          <rPr>
            <sz val="9"/>
            <color indexed="81"/>
            <rFont val="Tahoma"/>
            <family val="2"/>
          </rPr>
          <t>2 hours</t>
        </r>
      </text>
    </comment>
    <comment ref="C18" authorId="4" shapeId="0" xr:uid="{00000000-0006-0000-0000-00000A000000}">
      <text>
        <r>
          <rPr>
            <sz val="9"/>
            <color indexed="81"/>
            <rFont val="Tahoma"/>
            <family val="2"/>
          </rPr>
          <t>course designated
A, H, N, or S</t>
        </r>
      </text>
    </comment>
    <comment ref="C19" authorId="4" shapeId="0" xr:uid="{00000000-0006-0000-0000-00000B000000}">
      <text>
        <r>
          <rPr>
            <sz val="9"/>
            <color indexed="81"/>
            <rFont val="Tahoma"/>
            <family val="2"/>
          </rPr>
          <t>course designated
A, H, N, or S</t>
        </r>
      </text>
    </comment>
  </commentList>
</comments>
</file>

<file path=xl/sharedStrings.xml><?xml version="1.0" encoding="utf-8"?>
<sst xmlns="http://schemas.openxmlformats.org/spreadsheetml/2006/main" count="123" uniqueCount="81">
  <si>
    <t>DATE</t>
  </si>
  <si>
    <t>NOTES</t>
  </si>
  <si>
    <t>GRADUATION CHECK</t>
  </si>
  <si>
    <t>By</t>
  </si>
  <si>
    <t>Name:</t>
  </si>
  <si>
    <t>Date:</t>
  </si>
  <si>
    <t>ID:</t>
  </si>
  <si>
    <t>Graduation Date:</t>
  </si>
  <si>
    <t>EMAIL:</t>
  </si>
  <si>
    <t>Major:</t>
  </si>
  <si>
    <t>Advisor:</t>
  </si>
  <si>
    <t>Grad/Ret GPA:</t>
  </si>
  <si>
    <t>REMINDER:</t>
  </si>
  <si>
    <t>Current Enrollment:</t>
  </si>
  <si>
    <t>Deficiencies/Remaining Hours:</t>
  </si>
  <si>
    <t xml:space="preserve">Hours Needed from a 4 yr. School: </t>
  </si>
  <si>
    <t>Number of hours needed to complete requirements:</t>
  </si>
  <si>
    <t>NAME:</t>
  </si>
  <si>
    <t>AGCM</t>
  </si>
  <si>
    <t>ADV:</t>
  </si>
  <si>
    <t>Course</t>
  </si>
  <si>
    <t>Grade</t>
  </si>
  <si>
    <t>GPts</t>
  </si>
  <si>
    <t>GPACr</t>
  </si>
  <si>
    <t>GrCr</t>
  </si>
  <si>
    <t>Deviation</t>
  </si>
  <si>
    <t xml:space="preserve">ENGL </t>
  </si>
  <si>
    <t>HIST</t>
  </si>
  <si>
    <t>POLS</t>
  </si>
  <si>
    <t>MATH</t>
  </si>
  <si>
    <t>(H)</t>
  </si>
  <si>
    <t>AG</t>
  </si>
  <si>
    <t>ANSI</t>
  </si>
  <si>
    <t>PLNT</t>
  </si>
  <si>
    <t>CHEM</t>
  </si>
  <si>
    <t>AGEC</t>
  </si>
  <si>
    <t>Graduate Semester</t>
  </si>
  <si>
    <t>Credits and GPAs as of this date:</t>
  </si>
  <si>
    <t>Hours for graduation</t>
  </si>
  <si>
    <t>Grad/Ret GPA</t>
  </si>
  <si>
    <t>UPPER DIV HOURS (40)</t>
  </si>
  <si>
    <t>Non-Ag</t>
  </si>
  <si>
    <t>Upper div points (100)</t>
  </si>
  <si>
    <t>Grd</t>
  </si>
  <si>
    <t>Cr</t>
  </si>
  <si>
    <t>Upper div GPA</t>
  </si>
  <si>
    <t>60 Senior College Hours</t>
  </si>
  <si>
    <t>HOURS NEEDED</t>
  </si>
  <si>
    <t>NOTES:</t>
  </si>
  <si>
    <t>Elective Hours:</t>
  </si>
  <si>
    <t>(D)</t>
  </si>
  <si>
    <t>Total Hours to Date:</t>
  </si>
  <si>
    <t>(hrs. = current courses + deficiencies)</t>
  </si>
  <si>
    <t>APPROVED BY:</t>
  </si>
  <si>
    <t>(N)</t>
  </si>
  <si>
    <t>(I)</t>
  </si>
  <si>
    <t>GENED</t>
  </si>
  <si>
    <t>FDSC</t>
  </si>
  <si>
    <t>AGED</t>
  </si>
  <si>
    <t>ENTO</t>
  </si>
  <si>
    <t>GPA U/D HOURS</t>
  </si>
  <si>
    <t>LNAME, FNAME</t>
  </si>
  <si>
    <t>ADVISOR</t>
  </si>
  <si>
    <t>ACCT</t>
  </si>
  <si>
    <t>General Education Requirements:  40 Hours</t>
  </si>
  <si>
    <t>Core Courses:  41 Hours</t>
  </si>
  <si>
    <t>Ag</t>
  </si>
  <si>
    <t>FERGUSON COLLEGE OF AGRICULTURE</t>
  </si>
  <si>
    <t>Upper-Division GPA:</t>
  </si>
  <si>
    <t>Total  Upper-Div. Hours to Date:</t>
  </si>
  <si>
    <t>Total  Upper-Div. Points to Date:</t>
  </si>
  <si>
    <t xml:space="preserve">Upper-Div. hours &amp; points needed: </t>
  </si>
  <si>
    <r>
      <t>________________________________________________________________________</t>
    </r>
    <r>
      <rPr>
        <sz val="12"/>
        <rFont val="Times New Roman"/>
        <family val="1"/>
      </rPr>
      <t xml:space="preserve"> Advisor/Date Signed</t>
    </r>
  </si>
  <si>
    <r>
      <t>_______________________________________________________________</t>
    </r>
    <r>
      <rPr>
        <sz val="12"/>
        <rFont val="Times New Roman"/>
        <family val="1"/>
      </rPr>
      <t xml:space="preserve"> Department Head/Date Signed</t>
    </r>
  </si>
  <si>
    <r>
      <t>____________________________________________________________________</t>
    </r>
    <r>
      <rPr>
        <sz val="12"/>
        <rFont val="Times New Roman"/>
        <family val="1"/>
      </rPr>
      <t>Assoc. Dean/Date Signed</t>
    </r>
  </si>
  <si>
    <t>College/Dept. Requirements:  22 Hours</t>
  </si>
  <si>
    <t>Related Courses:  17 Hours</t>
  </si>
  <si>
    <t>Major Requirements:  58 Hours</t>
  </si>
  <si>
    <t>00000000</t>
  </si>
  <si>
    <t>2022-23</t>
  </si>
  <si>
    <t>SPCH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</si>
</sst>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yy;@"/>
    <numFmt numFmtId="165" formatCode="mmmm\ d\,\ yyyy"/>
  </numFmts>
  <fonts count="25" x14ac:knownFonts="1">
    <font>
      <sz val="10"/>
      <name val="Arial"/>
      <family val="2"/>
    </font>
    <font>
      <b/>
      <sz val="10"/>
      <name val="Arial"/>
      <family val="2"/>
    </font>
    <font>
      <sz val="10"/>
      <name val="Arial"/>
      <family val="2"/>
    </font>
    <font>
      <b/>
      <u/>
      <sz val="14"/>
      <name val="Times New Roman"/>
      <family val="1"/>
    </font>
    <font>
      <b/>
      <sz val="14"/>
      <name val="Arial"/>
      <family val="2"/>
    </font>
    <font>
      <sz val="12"/>
      <name val="Times New Roman"/>
      <family val="1"/>
    </font>
    <font>
      <sz val="12"/>
      <name val="Arial"/>
      <family val="2"/>
    </font>
    <font>
      <sz val="14"/>
      <name val="Times New Roman"/>
      <family val="1"/>
    </font>
    <font>
      <b/>
      <sz val="12"/>
      <name val="Times New Roman"/>
      <family val="1"/>
    </font>
    <font>
      <b/>
      <sz val="14"/>
      <name val="Times New Roman"/>
      <family val="1"/>
    </font>
    <font>
      <sz val="10"/>
      <name val="Times New Roman"/>
      <family val="1"/>
    </font>
    <font>
      <b/>
      <sz val="18"/>
      <name val="Arial"/>
      <family val="2"/>
    </font>
    <font>
      <b/>
      <sz val="12"/>
      <name val="Arial"/>
      <family val="2"/>
    </font>
    <font>
      <sz val="14"/>
      <name val="Arial"/>
      <family val="2"/>
    </font>
    <font>
      <i/>
      <sz val="14"/>
      <name val="Arial"/>
      <family val="2"/>
    </font>
    <font>
      <u/>
      <sz val="10"/>
      <name val="Arial"/>
      <family val="2"/>
    </font>
    <font>
      <sz val="8"/>
      <name val="Arial"/>
      <family val="2"/>
    </font>
    <font>
      <sz val="9"/>
      <name val="Arial"/>
      <family val="2"/>
    </font>
    <font>
      <i/>
      <sz val="10"/>
      <name val="Arial"/>
      <family val="2"/>
    </font>
    <font>
      <sz val="9"/>
      <color indexed="81"/>
      <name val="Tahoma"/>
      <family val="2"/>
    </font>
    <font>
      <sz val="10"/>
      <color rgb="FFFF0000"/>
      <name val="Arial"/>
      <family val="2"/>
    </font>
    <font>
      <i/>
      <sz val="16"/>
      <name val="Arial"/>
      <family val="2"/>
    </font>
    <font>
      <u/>
      <sz val="10"/>
      <color theme="10"/>
      <name val="Arial"/>
      <family val="2"/>
    </font>
    <font>
      <b/>
      <sz val="16"/>
      <name val="Arial"/>
      <family val="2"/>
    </font>
    <font>
      <sz val="16"/>
      <name val="Arial"/>
      <family val="2"/>
    </font>
  </fonts>
  <fills count="4">
    <fill>
      <patternFill patternType="none"/>
    </fill>
    <fill>
      <patternFill patternType="gray125"/>
    </fill>
    <fill>
      <patternFill patternType="solid">
        <fgColor theme="0" tint="-0.34998626667073579"/>
        <bgColor indexed="64"/>
      </patternFill>
    </fill>
    <fill>
      <patternFill patternType="solid">
        <fgColor rgb="FFFFFF00"/>
        <bgColor indexed="64"/>
      </patternFill>
    </fill>
  </fills>
  <borders count="19">
    <border>
      <left/>
      <right/>
      <top/>
      <bottom/>
      <diagonal/>
    </border>
    <border>
      <left/>
      <right/>
      <top/>
      <bottom style="medium">
        <color indexed="64"/>
      </bottom>
      <diagonal/>
    </border>
    <border>
      <left/>
      <right/>
      <top/>
      <bottom style="dotted">
        <color indexed="64"/>
      </bottom>
      <diagonal/>
    </border>
    <border>
      <left/>
      <right/>
      <top/>
      <bottom style="thin">
        <color indexed="64"/>
      </bottom>
      <diagonal/>
    </border>
    <border>
      <left/>
      <right/>
      <top style="dotted">
        <color indexed="64"/>
      </top>
      <bottom style="dotted">
        <color indexed="64"/>
      </bottom>
      <diagonal/>
    </border>
    <border>
      <left/>
      <right/>
      <top style="thin">
        <color indexed="64"/>
      </top>
      <bottom style="thin">
        <color indexed="64"/>
      </bottom>
      <diagonal/>
    </border>
    <border>
      <left/>
      <right/>
      <top/>
      <bottom style="thick">
        <color indexed="64"/>
      </bottom>
      <diagonal/>
    </border>
    <border>
      <left/>
      <right/>
      <top style="thick">
        <color indexed="64"/>
      </top>
      <bottom style="medium">
        <color auto="1"/>
      </bottom>
      <diagonal/>
    </border>
    <border>
      <left/>
      <right/>
      <top style="medium">
        <color auto="1"/>
      </top>
      <bottom style="medium">
        <color auto="1"/>
      </bottom>
      <diagonal/>
    </border>
    <border>
      <left/>
      <right/>
      <top style="medium">
        <color auto="1"/>
      </top>
      <bottom style="thick">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top style="thick">
        <color indexed="64"/>
      </top>
      <bottom style="thick">
        <color indexed="64"/>
      </bottom>
      <diagonal/>
    </border>
    <border>
      <left/>
      <right/>
      <top style="thin">
        <color indexed="64"/>
      </top>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dotted">
        <color indexed="64"/>
      </top>
      <bottom/>
      <diagonal/>
    </border>
  </borders>
  <cellStyleXfs count="3">
    <xf numFmtId="0" fontId="0" fillId="0" borderId="0"/>
    <xf numFmtId="0" fontId="2" fillId="0" borderId="0"/>
    <xf numFmtId="0" fontId="22" fillId="0" borderId="0" applyNumberFormat="0" applyFill="0" applyBorder="0" applyAlignment="0" applyProtection="0"/>
  </cellStyleXfs>
  <cellXfs count="199">
    <xf numFmtId="0" fontId="0" fillId="0" borderId="0" xfId="0"/>
    <xf numFmtId="0" fontId="1" fillId="0" borderId="1" xfId="0" applyFont="1" applyBorder="1" applyAlignment="1">
      <alignment horizontal="center"/>
    </xf>
    <xf numFmtId="164" fontId="0" fillId="0" borderId="0" xfId="0" applyNumberFormat="1" applyAlignment="1">
      <alignment horizontal="center"/>
    </xf>
    <xf numFmtId="0" fontId="0" fillId="0" borderId="0" xfId="0" applyAlignment="1">
      <alignment wrapText="1"/>
    </xf>
    <xf numFmtId="164" fontId="1" fillId="0" borderId="1" xfId="0" applyNumberFormat="1" applyFont="1" applyBorder="1" applyAlignment="1">
      <alignment horizontal="center"/>
    </xf>
    <xf numFmtId="0" fontId="4" fillId="0" borderId="0" xfId="1" applyFont="1" applyProtection="1">
      <protection hidden="1"/>
    </xf>
    <xf numFmtId="0" fontId="4" fillId="0" borderId="0" xfId="1" applyFont="1"/>
    <xf numFmtId="0" fontId="6" fillId="0" borderId="0" xfId="1" applyFont="1" applyProtection="1">
      <protection hidden="1"/>
    </xf>
    <xf numFmtId="0" fontId="6" fillId="0" borderId="0" xfId="1" applyFont="1"/>
    <xf numFmtId="0" fontId="5" fillId="0" borderId="0" xfId="1" applyFont="1" applyProtection="1">
      <protection hidden="1"/>
    </xf>
    <xf numFmtId="0" fontId="5" fillId="0" borderId="0" xfId="1" applyFont="1" applyAlignment="1" applyProtection="1">
      <protection hidden="1"/>
    </xf>
    <xf numFmtId="0" fontId="7" fillId="0" borderId="0" xfId="1" applyFont="1" applyProtection="1">
      <protection hidden="1"/>
    </xf>
    <xf numFmtId="0" fontId="8" fillId="0" borderId="0" xfId="1" applyFont="1" applyProtection="1">
      <protection hidden="1"/>
    </xf>
    <xf numFmtId="0" fontId="7" fillId="0" borderId="0" xfId="1" applyFont="1" applyAlignment="1" applyProtection="1">
      <protection hidden="1"/>
    </xf>
    <xf numFmtId="0" fontId="9" fillId="0" borderId="0" xfId="1" applyFont="1" applyBorder="1" applyAlignment="1" applyProtection="1">
      <alignment horizontal="left"/>
      <protection hidden="1"/>
    </xf>
    <xf numFmtId="0" fontId="9" fillId="0" borderId="0" xfId="1" applyFont="1" applyAlignment="1" applyProtection="1">
      <protection hidden="1"/>
    </xf>
    <xf numFmtId="0" fontId="7" fillId="0" borderId="0" xfId="1" applyFont="1" applyBorder="1" applyAlignment="1" applyProtection="1">
      <protection hidden="1"/>
    </xf>
    <xf numFmtId="0" fontId="5" fillId="0" borderId="0" xfId="1" applyFont="1" applyAlignment="1" applyProtection="1">
      <alignment horizontal="left"/>
      <protection hidden="1"/>
    </xf>
    <xf numFmtId="0" fontId="8" fillId="0" borderId="0" xfId="1" applyFont="1" applyAlignment="1" applyProtection="1">
      <alignment wrapText="1" shrinkToFit="1"/>
      <protection hidden="1"/>
    </xf>
    <xf numFmtId="0" fontId="5" fillId="0" borderId="0" xfId="1" applyFont="1" applyAlignment="1" applyProtection="1">
      <alignment horizontal="right"/>
      <protection hidden="1"/>
    </xf>
    <xf numFmtId="0" fontId="10" fillId="0" borderId="0" xfId="1" applyFont="1" applyProtection="1">
      <protection hidden="1"/>
    </xf>
    <xf numFmtId="0" fontId="10" fillId="0" borderId="0" xfId="1" applyFont="1" applyAlignment="1" applyProtection="1">
      <protection hidden="1"/>
    </xf>
    <xf numFmtId="0" fontId="2" fillId="0" borderId="0" xfId="1" applyProtection="1">
      <protection hidden="1"/>
    </xf>
    <xf numFmtId="0" fontId="2" fillId="0" borderId="0" xfId="1"/>
    <xf numFmtId="0" fontId="2" fillId="0" borderId="0" xfId="1" applyAlignment="1"/>
    <xf numFmtId="0" fontId="5" fillId="0" borderId="0" xfId="0" applyFont="1" applyProtection="1">
      <protection hidden="1"/>
    </xf>
    <xf numFmtId="0" fontId="7" fillId="0" borderId="0" xfId="0" applyFont="1" applyProtection="1">
      <protection hidden="1"/>
    </xf>
    <xf numFmtId="0" fontId="8" fillId="0" borderId="0" xfId="0" applyFont="1" applyProtection="1">
      <protection hidden="1"/>
    </xf>
    <xf numFmtId="0" fontId="7" fillId="0" borderId="0" xfId="0" applyFont="1" applyAlignment="1" applyProtection="1">
      <protection hidden="1"/>
    </xf>
    <xf numFmtId="0" fontId="8" fillId="0" borderId="0" xfId="1" applyFont="1" applyAlignment="1" applyProtection="1">
      <alignment horizontal="left"/>
      <protection locked="0"/>
    </xf>
    <xf numFmtId="0" fontId="2" fillId="0" borderId="0" xfId="0" applyFont="1" applyBorder="1" applyAlignment="1" applyProtection="1">
      <alignment horizontal="right"/>
      <protection hidden="1"/>
    </xf>
    <xf numFmtId="0" fontId="2" fillId="0" borderId="0" xfId="0" applyFont="1" applyBorder="1" applyAlignment="1" applyProtection="1">
      <protection hidden="1"/>
    </xf>
    <xf numFmtId="0" fontId="2" fillId="0" borderId="0" xfId="0" applyFont="1"/>
    <xf numFmtId="0" fontId="0" fillId="0" borderId="0" xfId="0" applyBorder="1" applyAlignment="1" applyProtection="1">
      <alignment horizontal="right"/>
      <protection hidden="1"/>
    </xf>
    <xf numFmtId="0" fontId="11" fillId="0" borderId="0" xfId="0" applyFont="1" applyBorder="1" applyAlignment="1" applyProtection="1">
      <protection locked="0"/>
    </xf>
    <xf numFmtId="0" fontId="0" fillId="0" borderId="0" xfId="0" applyAlignment="1" applyProtection="1">
      <protection locked="0"/>
    </xf>
    <xf numFmtId="0" fontId="13" fillId="0" borderId="0" xfId="0" applyFont="1" applyBorder="1" applyAlignment="1" applyProtection="1">
      <protection hidden="1"/>
    </xf>
    <xf numFmtId="0" fontId="13" fillId="0" borderId="0" xfId="0" applyFont="1" applyBorder="1" applyAlignment="1" applyProtection="1">
      <protection locked="0"/>
    </xf>
    <xf numFmtId="0" fontId="14" fillId="0" borderId="0" xfId="0" applyFont="1" applyBorder="1" applyAlignment="1" applyProtection="1">
      <protection locked="0"/>
    </xf>
    <xf numFmtId="0" fontId="1" fillId="0" borderId="0" xfId="0" applyFont="1" applyAlignment="1" applyProtection="1">
      <protection hidden="1"/>
    </xf>
    <xf numFmtId="0" fontId="0" fillId="0" borderId="0" xfId="0" applyAlignment="1"/>
    <xf numFmtId="0" fontId="0" fillId="0" borderId="0" xfId="0" applyBorder="1" applyProtection="1">
      <protection hidden="1"/>
    </xf>
    <xf numFmtId="0" fontId="0" fillId="0" borderId="0" xfId="0" applyFill="1" applyBorder="1" applyAlignment="1" applyProtection="1">
      <protection hidden="1"/>
    </xf>
    <xf numFmtId="0" fontId="0" fillId="0" borderId="0" xfId="0" applyBorder="1" applyAlignment="1" applyProtection="1">
      <alignment horizontal="left"/>
      <protection hidden="1"/>
    </xf>
    <xf numFmtId="0" fontId="2" fillId="0" borderId="0" xfId="0" applyFont="1" applyAlignment="1" applyProtection="1">
      <protection hidden="1"/>
    </xf>
    <xf numFmtId="0" fontId="0" fillId="0" borderId="0" xfId="0" applyProtection="1">
      <protection hidden="1"/>
    </xf>
    <xf numFmtId="0" fontId="15" fillId="0" borderId="0" xfId="0" applyFont="1" applyBorder="1" applyProtection="1">
      <protection hidden="1"/>
    </xf>
    <xf numFmtId="0" fontId="15" fillId="0" borderId="0" xfId="0" applyFont="1" applyProtection="1">
      <protection hidden="1"/>
    </xf>
    <xf numFmtId="0" fontId="16" fillId="0" borderId="0" xfId="0" applyFont="1" applyProtection="1">
      <protection hidden="1"/>
    </xf>
    <xf numFmtId="0" fontId="0" fillId="0" borderId="0" xfId="0" applyAlignment="1" applyProtection="1">
      <protection hidden="1"/>
    </xf>
    <xf numFmtId="0" fontId="2" fillId="0" borderId="0" xfId="0" applyFont="1" applyProtection="1">
      <protection hidden="1"/>
    </xf>
    <xf numFmtId="0" fontId="0" fillId="0" borderId="0" xfId="0" applyBorder="1" applyProtection="1">
      <protection locked="0"/>
    </xf>
    <xf numFmtId="0" fontId="2" fillId="0" borderId="0" xfId="0" applyFont="1" applyFill="1" applyBorder="1" applyAlignment="1" applyProtection="1">
      <protection locked="0"/>
    </xf>
    <xf numFmtId="0" fontId="0" fillId="0" borderId="0" xfId="0" applyBorder="1" applyAlignment="1" applyProtection="1">
      <protection hidden="1"/>
    </xf>
    <xf numFmtId="0" fontId="0" fillId="0" borderId="0" xfId="0" applyBorder="1" applyAlignment="1"/>
    <xf numFmtId="0" fontId="0" fillId="0" borderId="0" xfId="0" applyFill="1" applyBorder="1" applyAlignment="1" applyProtection="1">
      <protection locked="0"/>
    </xf>
    <xf numFmtId="0" fontId="0" fillId="0" borderId="0" xfId="0" applyFill="1" applyBorder="1" applyAlignment="1" applyProtection="1"/>
    <xf numFmtId="0" fontId="1" fillId="0" borderId="0" xfId="0" applyFont="1" applyAlignment="1" applyProtection="1">
      <alignment horizontal="right"/>
      <protection hidden="1"/>
    </xf>
    <xf numFmtId="0" fontId="0" fillId="0" borderId="0" xfId="0" applyBorder="1"/>
    <xf numFmtId="0" fontId="17" fillId="0" borderId="0" xfId="0" applyFont="1" applyBorder="1" applyAlignment="1" applyProtection="1">
      <protection hidden="1"/>
    </xf>
    <xf numFmtId="0" fontId="0" fillId="0" borderId="0" xfId="0" applyAlignment="1" applyProtection="1">
      <protection locked="0" hidden="1"/>
    </xf>
    <xf numFmtId="0" fontId="2" fillId="0" borderId="0" xfId="0" applyFont="1" applyBorder="1" applyAlignment="1" applyProtection="1">
      <alignment horizontal="left"/>
      <protection hidden="1"/>
    </xf>
    <xf numFmtId="0" fontId="1" fillId="0" borderId="0" xfId="0" applyFont="1" applyBorder="1" applyAlignment="1" applyProtection="1">
      <alignment horizontal="center"/>
      <protection hidden="1"/>
    </xf>
    <xf numFmtId="0" fontId="1" fillId="0" borderId="0" xfId="0" applyFont="1" applyBorder="1" applyAlignment="1" applyProtection="1">
      <protection hidden="1"/>
    </xf>
    <xf numFmtId="0" fontId="0" fillId="0" borderId="0" xfId="0" applyFill="1" applyBorder="1" applyProtection="1">
      <protection hidden="1"/>
    </xf>
    <xf numFmtId="0" fontId="0" fillId="0" borderId="0" xfId="0" applyBorder="1" applyAlignment="1" applyProtection="1">
      <alignment horizontal="center"/>
      <protection hidden="1"/>
    </xf>
    <xf numFmtId="0" fontId="2" fillId="0" borderId="11" xfId="0" applyFont="1" applyBorder="1" applyProtection="1">
      <protection locked="0" hidden="1"/>
    </xf>
    <xf numFmtId="0" fontId="2" fillId="0" borderId="12" xfId="0" applyFont="1" applyBorder="1" applyAlignment="1" applyProtection="1">
      <alignment horizontal="right"/>
      <protection locked="0"/>
    </xf>
    <xf numFmtId="0" fontId="0" fillId="2" borderId="13" xfId="0" applyFill="1" applyBorder="1" applyProtection="1">
      <protection hidden="1"/>
    </xf>
    <xf numFmtId="0" fontId="2" fillId="0" borderId="0" xfId="0" applyFont="1" applyBorder="1" applyProtection="1">
      <protection hidden="1"/>
    </xf>
    <xf numFmtId="0" fontId="0" fillId="0" borderId="3" xfId="0" applyBorder="1" applyAlignment="1" applyProtection="1">
      <alignment horizontal="center"/>
      <protection locked="0"/>
    </xf>
    <xf numFmtId="0" fontId="0" fillId="0" borderId="5" xfId="0" applyBorder="1" applyAlignment="1" applyProtection="1">
      <alignment horizontal="center"/>
      <protection locked="0"/>
    </xf>
    <xf numFmtId="0" fontId="2" fillId="0" borderId="0" xfId="0" applyFont="1" applyBorder="1"/>
    <xf numFmtId="0" fontId="4" fillId="0" borderId="0" xfId="0" applyFont="1" applyBorder="1" applyAlignment="1" applyProtection="1">
      <protection hidden="1"/>
    </xf>
    <xf numFmtId="0" fontId="0" fillId="0" borderId="0" xfId="0" applyFont="1" applyProtection="1">
      <protection hidden="1"/>
    </xf>
    <xf numFmtId="0" fontId="2" fillId="0" borderId="0" xfId="0" applyFont="1" applyBorder="1" applyAlignment="1" applyProtection="1">
      <alignment horizontal="center"/>
    </xf>
    <xf numFmtId="0" fontId="0" fillId="0" borderId="0" xfId="0" applyBorder="1" applyProtection="1"/>
    <xf numFmtId="0" fontId="0" fillId="0" borderId="0" xfId="0" applyFont="1" applyBorder="1" applyAlignment="1" applyProtection="1">
      <alignment horizontal="left"/>
    </xf>
    <xf numFmtId="0" fontId="2" fillId="0" borderId="0" xfId="0" applyFont="1" applyBorder="1" applyAlignment="1" applyProtection="1">
      <alignment horizontal="left"/>
    </xf>
    <xf numFmtId="0" fontId="0" fillId="0" borderId="0" xfId="0" applyFont="1" applyBorder="1" applyAlignment="1" applyProtection="1">
      <protection hidden="1"/>
    </xf>
    <xf numFmtId="0" fontId="8" fillId="0" borderId="0" xfId="1" applyFont="1" applyBorder="1" applyAlignment="1" applyProtection="1">
      <alignment horizontal="left"/>
      <protection hidden="1"/>
    </xf>
    <xf numFmtId="0" fontId="5" fillId="0" borderId="0" xfId="0" applyFont="1" applyAlignment="1" applyProtection="1">
      <protection hidden="1"/>
    </xf>
    <xf numFmtId="0" fontId="22" fillId="0" borderId="0" xfId="2" applyAlignment="1" applyProtection="1"/>
    <xf numFmtId="0" fontId="8" fillId="0" borderId="0" xfId="1" applyFont="1" applyProtection="1">
      <protection locked="0"/>
    </xf>
    <xf numFmtId="0" fontId="8" fillId="0" borderId="0" xfId="1" applyFont="1" applyAlignment="1" applyProtection="1">
      <alignment horizontal="center"/>
      <protection locked="0"/>
    </xf>
    <xf numFmtId="0" fontId="8" fillId="0" borderId="0" xfId="1" applyFont="1" applyAlignment="1" applyProtection="1">
      <alignment horizontal="left"/>
    </xf>
    <xf numFmtId="0" fontId="9" fillId="0" borderId="0" xfId="1" applyFont="1" applyAlignment="1" applyProtection="1">
      <alignment horizontal="left"/>
    </xf>
    <xf numFmtId="2" fontId="9" fillId="0" borderId="0" xfId="1" applyNumberFormat="1" applyFont="1" applyBorder="1" applyAlignment="1" applyProtection="1">
      <alignment horizontal="left"/>
      <protection hidden="1"/>
    </xf>
    <xf numFmtId="0" fontId="7" fillId="0" borderId="0" xfId="1" applyFont="1" applyAlignment="1" applyProtection="1">
      <alignment horizontal="left"/>
      <protection hidden="1"/>
    </xf>
    <xf numFmtId="0" fontId="9" fillId="0" borderId="0" xfId="1" applyFont="1" applyBorder="1" applyProtection="1">
      <protection hidden="1"/>
    </xf>
    <xf numFmtId="0" fontId="10" fillId="0" borderId="0" xfId="1" applyFont="1" applyAlignment="1" applyProtection="1">
      <alignment horizontal="left"/>
      <protection hidden="1"/>
    </xf>
    <xf numFmtId="0" fontId="2" fillId="0" borderId="0" xfId="1" applyAlignment="1">
      <alignment horizontal="left"/>
    </xf>
    <xf numFmtId="0" fontId="0" fillId="0" borderId="0" xfId="0" applyAlignment="1" applyProtection="1"/>
    <xf numFmtId="0" fontId="0" fillId="0" borderId="0" xfId="0" applyFont="1" applyProtection="1"/>
    <xf numFmtId="0" fontId="2" fillId="0" borderId="0" xfId="0" applyFont="1" applyBorder="1" applyProtection="1"/>
    <xf numFmtId="2" fontId="9" fillId="0" borderId="0" xfId="1" applyNumberFormat="1" applyFont="1" applyBorder="1" applyAlignment="1" applyProtection="1">
      <alignment horizontal="left"/>
    </xf>
    <xf numFmtId="1" fontId="8" fillId="0" borderId="0" xfId="1" applyNumberFormat="1" applyFont="1" applyAlignment="1" applyProtection="1">
      <alignment horizontal="left"/>
    </xf>
    <xf numFmtId="0" fontId="8" fillId="0" borderId="0" xfId="1" applyFont="1" applyAlignment="1" applyProtection="1">
      <alignment horizontal="center"/>
    </xf>
    <xf numFmtId="0" fontId="0" fillId="0" borderId="2" xfId="0" applyBorder="1" applyAlignment="1" applyProtection="1">
      <alignment horizontal="left"/>
      <protection hidden="1"/>
    </xf>
    <xf numFmtId="0" fontId="0" fillId="0" borderId="10" xfId="0" applyFont="1" applyBorder="1" applyProtection="1">
      <protection locked="0" hidden="1"/>
    </xf>
    <xf numFmtId="0" fontId="0" fillId="0" borderId="11" xfId="0" applyFont="1" applyBorder="1" applyAlignment="1" applyProtection="1">
      <alignment horizontal="center"/>
      <protection locked="0"/>
    </xf>
    <xf numFmtId="0" fontId="0" fillId="0" borderId="0" xfId="0" applyBorder="1" applyAlignment="1" applyProtection="1">
      <alignment horizontal="center"/>
    </xf>
    <xf numFmtId="0" fontId="2" fillId="0" borderId="2" xfId="0" applyFont="1" applyBorder="1" applyAlignment="1" applyProtection="1">
      <alignment horizontal="left"/>
    </xf>
    <xf numFmtId="0" fontId="0" fillId="0" borderId="0" xfId="0" applyFont="1" applyProtection="1">
      <protection locked="0"/>
    </xf>
    <xf numFmtId="0" fontId="2" fillId="0" borderId="2" xfId="0" applyFont="1" applyBorder="1" applyAlignment="1" applyProtection="1">
      <alignment horizontal="left"/>
      <protection locked="0"/>
    </xf>
    <xf numFmtId="0" fontId="2" fillId="0" borderId="0" xfId="0" applyFont="1" applyBorder="1" applyAlignment="1" applyProtection="1">
      <alignment horizontal="left"/>
    </xf>
    <xf numFmtId="0" fontId="0" fillId="0" borderId="0" xfId="0" applyBorder="1" applyAlignment="1" applyProtection="1">
      <alignment horizontal="left"/>
      <protection hidden="1"/>
    </xf>
    <xf numFmtId="0" fontId="0" fillId="0" borderId="0" xfId="0" applyBorder="1" applyAlignment="1" applyProtection="1">
      <alignment horizontal="center"/>
      <protection locked="0"/>
    </xf>
    <xf numFmtId="0" fontId="2" fillId="0" borderId="0" xfId="0" applyFont="1" applyBorder="1" applyAlignment="1" applyProtection="1">
      <alignment horizontal="left"/>
    </xf>
    <xf numFmtId="0" fontId="0" fillId="0" borderId="0" xfId="0" applyFont="1" applyBorder="1" applyProtection="1">
      <protection hidden="1"/>
    </xf>
    <xf numFmtId="0" fontId="1" fillId="0" borderId="0" xfId="0" applyFont="1" applyAlignment="1"/>
    <xf numFmtId="0" fontId="1" fillId="0" borderId="0" xfId="0" applyFont="1" applyBorder="1" applyProtection="1">
      <protection hidden="1"/>
    </xf>
    <xf numFmtId="0" fontId="1" fillId="0" borderId="0" xfId="0" applyFont="1" applyFill="1" applyBorder="1" applyAlignment="1" applyProtection="1">
      <protection hidden="1"/>
    </xf>
    <xf numFmtId="0" fontId="1" fillId="0" borderId="0" xfId="0" applyFont="1" applyBorder="1" applyAlignment="1" applyProtection="1">
      <alignment horizontal="left"/>
      <protection hidden="1"/>
    </xf>
    <xf numFmtId="0" fontId="1" fillId="0" borderId="0" xfId="0" applyFont="1" applyAlignment="1" applyProtection="1"/>
    <xf numFmtId="0" fontId="1" fillId="0" borderId="0" xfId="0" applyFont="1" applyBorder="1" applyAlignment="1" applyProtection="1">
      <alignment horizontal="right"/>
      <protection hidden="1"/>
    </xf>
    <xf numFmtId="0" fontId="4" fillId="0" borderId="0" xfId="0" applyFont="1" applyBorder="1" applyAlignment="1" applyProtection="1"/>
    <xf numFmtId="0" fontId="0" fillId="0" borderId="0" xfId="0" applyFont="1" applyFill="1" applyBorder="1" applyProtection="1">
      <protection hidden="1"/>
    </xf>
    <xf numFmtId="0" fontId="1" fillId="0" borderId="0" xfId="0" applyFont="1" applyProtection="1">
      <protection hidden="1"/>
    </xf>
    <xf numFmtId="0" fontId="0" fillId="0" borderId="15" xfId="0" applyFont="1" applyBorder="1" applyAlignment="1" applyProtection="1">
      <alignment horizontal="center"/>
    </xf>
    <xf numFmtId="0" fontId="0" fillId="0" borderId="0" xfId="0" applyFill="1" applyBorder="1" applyProtection="1">
      <protection locked="0"/>
    </xf>
    <xf numFmtId="0" fontId="0" fillId="0" borderId="3" xfId="0" applyFont="1" applyBorder="1" applyAlignment="1" applyProtection="1">
      <alignment horizontal="center"/>
      <protection locked="0"/>
    </xf>
    <xf numFmtId="0" fontId="0" fillId="0" borderId="5" xfId="0" applyFont="1" applyBorder="1" applyAlignment="1" applyProtection="1">
      <alignment horizontal="center"/>
      <protection locked="0"/>
    </xf>
    <xf numFmtId="0" fontId="0" fillId="0" borderId="0" xfId="0" applyBorder="1" applyAlignment="1" applyProtection="1">
      <protection hidden="1"/>
    </xf>
    <xf numFmtId="0" fontId="0" fillId="0" borderId="0" xfId="0" applyBorder="1" applyAlignment="1" applyProtection="1">
      <alignment horizontal="left"/>
      <protection hidden="1"/>
    </xf>
    <xf numFmtId="14" fontId="8" fillId="0" borderId="0" xfId="0" applyNumberFormat="1" applyFont="1" applyAlignment="1">
      <alignment vertical="center"/>
    </xf>
    <xf numFmtId="164" fontId="20" fillId="3" borderId="3" xfId="0" applyNumberFormat="1" applyFont="1" applyFill="1" applyBorder="1" applyAlignment="1" applyProtection="1">
      <alignment horizontal="center"/>
      <protection locked="0"/>
    </xf>
    <xf numFmtId="0" fontId="2" fillId="0" borderId="0" xfId="0" applyFont="1" applyBorder="1" applyAlignment="1" applyProtection="1">
      <alignment horizontal="left"/>
    </xf>
    <xf numFmtId="0" fontId="0" fillId="0" borderId="0" xfId="0" applyBorder="1" applyAlignment="1" applyProtection="1">
      <alignment horizontal="left"/>
      <protection hidden="1"/>
    </xf>
    <xf numFmtId="0" fontId="0" fillId="0" borderId="0" xfId="0" applyFont="1" applyBorder="1" applyAlignment="1" applyProtection="1">
      <alignment horizontal="left"/>
      <protection hidden="1"/>
    </xf>
    <xf numFmtId="0" fontId="0" fillId="0" borderId="0" xfId="0" applyFont="1" applyProtection="1">
      <protection locked="0" hidden="1"/>
    </xf>
    <xf numFmtId="0" fontId="0" fillId="0" borderId="16" xfId="0" applyBorder="1" applyProtection="1">
      <protection hidden="1"/>
    </xf>
    <xf numFmtId="0" fontId="0" fillId="0" borderId="11" xfId="0" applyBorder="1" applyProtection="1">
      <protection hidden="1"/>
    </xf>
    <xf numFmtId="0" fontId="0" fillId="0" borderId="17" xfId="0" applyBorder="1" applyProtection="1">
      <protection hidden="1"/>
    </xf>
    <xf numFmtId="0" fontId="2" fillId="0" borderId="2" xfId="0" applyFont="1" applyBorder="1" applyAlignment="1" applyProtection="1">
      <alignment horizontal="left"/>
      <protection hidden="1"/>
    </xf>
    <xf numFmtId="0" fontId="2" fillId="0" borderId="2" xfId="0" applyFont="1" applyBorder="1" applyAlignment="1" applyProtection="1">
      <alignment horizontal="left"/>
      <protection locked="0" hidden="1"/>
    </xf>
    <xf numFmtId="0" fontId="2" fillId="0" borderId="4" xfId="0" applyFont="1" applyBorder="1" applyAlignment="1" applyProtection="1">
      <alignment horizontal="left"/>
      <protection hidden="1"/>
    </xf>
    <xf numFmtId="0" fontId="2" fillId="0" borderId="4" xfId="0" applyFont="1" applyBorder="1" applyAlignment="1" applyProtection="1">
      <alignment horizontal="left"/>
      <protection locked="0" hidden="1"/>
    </xf>
    <xf numFmtId="0" fontId="2" fillId="0" borderId="4" xfId="0" applyFont="1" applyBorder="1" applyAlignment="1" applyProtection="1">
      <alignment horizontal="left"/>
      <protection locked="0"/>
    </xf>
    <xf numFmtId="0" fontId="2" fillId="0" borderId="18" xfId="0" applyFont="1" applyBorder="1" applyAlignment="1" applyProtection="1">
      <alignment horizontal="left"/>
      <protection locked="0" hidden="1"/>
    </xf>
    <xf numFmtId="0" fontId="2" fillId="0" borderId="0" xfId="0" applyFont="1" applyBorder="1" applyProtection="1">
      <protection locked="0" hidden="1"/>
    </xf>
    <xf numFmtId="0" fontId="0" fillId="0" borderId="3" xfId="0" applyFont="1" applyBorder="1" applyAlignment="1" applyProtection="1">
      <alignment horizontal="center"/>
      <protection locked="0"/>
    </xf>
    <xf numFmtId="0" fontId="0" fillId="0" borderId="5" xfId="0" applyFont="1" applyBorder="1" applyAlignment="1" applyProtection="1">
      <alignment horizontal="center"/>
      <protection locked="0"/>
    </xf>
    <xf numFmtId="0" fontId="0" fillId="0" borderId="0" xfId="0" applyFont="1" applyBorder="1" applyAlignment="1" applyProtection="1">
      <alignment horizontal="center"/>
      <protection locked="0"/>
    </xf>
    <xf numFmtId="0" fontId="0" fillId="0" borderId="0" xfId="0" applyFont="1" applyBorder="1" applyAlignment="1" applyProtection="1">
      <alignment horizontal="left"/>
      <protection locked="0"/>
    </xf>
    <xf numFmtId="0" fontId="2" fillId="0" borderId="0" xfId="0" applyFont="1" applyBorder="1" applyAlignment="1" applyProtection="1">
      <alignment horizontal="left"/>
      <protection locked="0"/>
    </xf>
    <xf numFmtId="0" fontId="2" fillId="0" borderId="0" xfId="0" applyFont="1" applyProtection="1">
      <protection locked="0"/>
    </xf>
    <xf numFmtId="0" fontId="0" fillId="0" borderId="5" xfId="0" applyFont="1" applyBorder="1" applyAlignment="1" applyProtection="1">
      <alignment horizontal="left"/>
      <protection locked="0"/>
    </xf>
    <xf numFmtId="0" fontId="0" fillId="0" borderId="3" xfId="0" applyFont="1" applyBorder="1" applyAlignment="1" applyProtection="1">
      <alignment horizontal="center"/>
      <protection locked="0"/>
    </xf>
    <xf numFmtId="0" fontId="0" fillId="0" borderId="3" xfId="0" applyBorder="1" applyAlignment="1" applyProtection="1">
      <alignment horizontal="center"/>
      <protection locked="0"/>
    </xf>
    <xf numFmtId="0" fontId="0" fillId="0" borderId="3" xfId="0" applyFill="1" applyBorder="1" applyAlignment="1" applyProtection="1">
      <alignment horizontal="left"/>
      <protection locked="0"/>
    </xf>
    <xf numFmtId="0" fontId="0" fillId="0" borderId="3" xfId="0" applyFont="1" applyBorder="1" applyAlignment="1" applyProtection="1">
      <alignment horizontal="left"/>
      <protection locked="0"/>
    </xf>
    <xf numFmtId="0" fontId="2" fillId="0" borderId="5" xfId="0" applyFont="1" applyBorder="1" applyAlignment="1" applyProtection="1">
      <alignment horizontal="left"/>
      <protection locked="0"/>
    </xf>
    <xf numFmtId="0" fontId="0" fillId="0" borderId="3" xfId="0" applyFont="1" applyFill="1" applyBorder="1" applyAlignment="1" applyProtection="1">
      <alignment horizontal="left"/>
      <protection locked="0"/>
    </xf>
    <xf numFmtId="0" fontId="0" fillId="0" borderId="5" xfId="0" applyFont="1" applyBorder="1" applyAlignment="1" applyProtection="1">
      <alignment horizontal="center"/>
      <protection locked="0"/>
    </xf>
    <xf numFmtId="0" fontId="2" fillId="0" borderId="5" xfId="0" applyFont="1" applyBorder="1" applyAlignment="1" applyProtection="1">
      <alignment horizontal="center"/>
      <protection locked="0"/>
    </xf>
    <xf numFmtId="49" fontId="23" fillId="0" borderId="0" xfId="0" applyNumberFormat="1" applyFont="1" applyBorder="1" applyAlignment="1" applyProtection="1">
      <alignment horizontal="center"/>
      <protection locked="0"/>
    </xf>
    <xf numFmtId="0" fontId="21" fillId="0" borderId="0" xfId="0" applyFont="1" applyBorder="1" applyAlignment="1" applyProtection="1">
      <protection locked="0"/>
    </xf>
    <xf numFmtId="0" fontId="12" fillId="0" borderId="0" xfId="0" applyFont="1" applyBorder="1" applyAlignment="1" applyProtection="1">
      <alignment horizontal="center"/>
      <protection hidden="1"/>
    </xf>
    <xf numFmtId="0" fontId="24" fillId="0" borderId="0" xfId="0" applyFont="1" applyBorder="1" applyAlignment="1" applyProtection="1">
      <alignment horizontal="center"/>
      <protection locked="0" hidden="1"/>
    </xf>
    <xf numFmtId="0" fontId="0" fillId="0" borderId="0" xfId="0" applyFont="1" applyBorder="1" applyAlignment="1" applyProtection="1">
      <alignment horizontal="center"/>
      <protection locked="0" hidden="1"/>
    </xf>
    <xf numFmtId="0" fontId="2" fillId="0" borderId="0" xfId="0" applyFont="1" applyBorder="1" applyAlignment="1" applyProtection="1">
      <alignment horizontal="left"/>
    </xf>
    <xf numFmtId="0" fontId="2" fillId="0" borderId="3" xfId="0" applyFont="1" applyBorder="1" applyAlignment="1" applyProtection="1">
      <alignment horizontal="left"/>
      <protection locked="0"/>
    </xf>
    <xf numFmtId="0" fontId="0" fillId="0" borderId="0" xfId="0" applyFont="1" applyBorder="1" applyAlignment="1" applyProtection="1">
      <alignment horizontal="center"/>
      <protection locked="0"/>
    </xf>
    <xf numFmtId="0" fontId="0" fillId="0" borderId="0" xfId="0" applyBorder="1" applyAlignment="1" applyProtection="1">
      <alignment horizontal="center"/>
      <protection locked="0"/>
    </xf>
    <xf numFmtId="0" fontId="0" fillId="0" borderId="0" xfId="0" applyFill="1" applyBorder="1" applyAlignment="1" applyProtection="1">
      <alignment horizontal="left"/>
      <protection locked="0"/>
    </xf>
    <xf numFmtId="0" fontId="18" fillId="0" borderId="0" xfId="0" applyFont="1" applyAlignment="1" applyProtection="1">
      <protection hidden="1"/>
    </xf>
    <xf numFmtId="0" fontId="0" fillId="0" borderId="0" xfId="0" applyBorder="1" applyAlignment="1" applyProtection="1">
      <alignment horizontal="left"/>
    </xf>
    <xf numFmtId="1" fontId="2" fillId="0" borderId="14" xfId="0" applyNumberFormat="1" applyFont="1" applyBorder="1" applyAlignment="1" applyProtection="1">
      <alignment horizontal="center"/>
      <protection locked="0"/>
    </xf>
    <xf numFmtId="1" fontId="0" fillId="0" borderId="14" xfId="0" applyNumberFormat="1" applyBorder="1" applyAlignment="1" applyProtection="1">
      <alignment horizontal="center"/>
      <protection hidden="1"/>
    </xf>
    <xf numFmtId="0" fontId="0" fillId="0" borderId="0" xfId="0" applyFont="1" applyBorder="1" applyAlignment="1" applyProtection="1">
      <alignment horizontal="left"/>
      <protection locked="0"/>
    </xf>
    <xf numFmtId="0" fontId="2" fillId="0" borderId="0" xfId="0" applyFont="1" applyBorder="1" applyAlignment="1" applyProtection="1">
      <alignment horizontal="left"/>
      <protection locked="0"/>
    </xf>
    <xf numFmtId="2" fontId="0" fillId="0" borderId="9" xfId="0" applyNumberFormat="1" applyBorder="1" applyAlignment="1" applyProtection="1">
      <alignment horizontal="center"/>
      <protection hidden="1"/>
    </xf>
    <xf numFmtId="14" fontId="2" fillId="0" borderId="3" xfId="0" applyNumberFormat="1" applyFont="1" applyBorder="1" applyAlignment="1" applyProtection="1">
      <alignment horizontal="center"/>
      <protection locked="0"/>
    </xf>
    <xf numFmtId="0" fontId="0" fillId="0" borderId="6" xfId="0" applyBorder="1" applyAlignment="1" applyProtection="1">
      <alignment horizontal="center"/>
      <protection hidden="1"/>
    </xf>
    <xf numFmtId="2" fontId="0" fillId="0" borderId="14" xfId="0" applyNumberFormat="1" applyBorder="1" applyAlignment="1" applyProtection="1">
      <alignment horizontal="center"/>
      <protection hidden="1"/>
    </xf>
    <xf numFmtId="1" fontId="0" fillId="0" borderId="7" xfId="0" applyNumberFormat="1" applyBorder="1" applyAlignment="1" applyProtection="1">
      <alignment horizontal="center"/>
      <protection hidden="1"/>
    </xf>
    <xf numFmtId="1" fontId="0" fillId="0" borderId="8" xfId="0" applyNumberFormat="1" applyBorder="1" applyAlignment="1" applyProtection="1">
      <alignment horizontal="center"/>
      <protection hidden="1"/>
    </xf>
    <xf numFmtId="0" fontId="12" fillId="0" borderId="7" xfId="0" applyFont="1" applyBorder="1" applyAlignment="1" applyProtection="1">
      <alignment horizontal="center"/>
      <protection hidden="1"/>
    </xf>
    <xf numFmtId="0" fontId="0" fillId="0" borderId="0" xfId="0" applyBorder="1" applyAlignment="1" applyProtection="1">
      <alignment horizontal="left"/>
      <protection hidden="1"/>
    </xf>
    <xf numFmtId="0" fontId="0" fillId="0" borderId="0" xfId="0" applyBorder="1" applyAlignment="1" applyProtection="1">
      <protection hidden="1"/>
    </xf>
    <xf numFmtId="0" fontId="8" fillId="0" borderId="0" xfId="1" applyFont="1" applyAlignment="1" applyProtection="1">
      <alignment horizontal="left"/>
      <protection locked="0"/>
    </xf>
    <xf numFmtId="0" fontId="3" fillId="0" borderId="0" xfId="1" applyFont="1" applyAlignment="1" applyProtection="1">
      <alignment horizontal="center"/>
      <protection hidden="1"/>
    </xf>
    <xf numFmtId="0" fontId="5" fillId="0" borderId="0" xfId="1" applyFont="1" applyAlignment="1" applyProtection="1">
      <alignment horizontal="center"/>
      <protection hidden="1"/>
    </xf>
    <xf numFmtId="0" fontId="9" fillId="0" borderId="0" xfId="1" applyFont="1" applyBorder="1" applyAlignment="1" applyProtection="1">
      <alignment horizontal="left"/>
    </xf>
    <xf numFmtId="165" fontId="9" fillId="0" borderId="0" xfId="1" applyNumberFormat="1" applyFont="1" applyBorder="1" applyAlignment="1" applyProtection="1">
      <alignment horizontal="left"/>
      <protection locked="0"/>
    </xf>
    <xf numFmtId="0" fontId="2" fillId="0" borderId="0" xfId="1" applyAlignment="1" applyProtection="1">
      <protection locked="0"/>
    </xf>
    <xf numFmtId="0" fontId="8" fillId="0" borderId="0" xfId="0" applyFont="1" applyAlignment="1" applyProtection="1">
      <alignment horizontal="left"/>
    </xf>
    <xf numFmtId="0" fontId="5" fillId="0" borderId="0" xfId="1" applyFont="1" applyAlignment="1" applyProtection="1">
      <alignment horizontal="left"/>
      <protection locked="0"/>
    </xf>
    <xf numFmtId="0" fontId="9" fillId="0" borderId="0" xfId="1" applyFont="1" applyBorder="1" applyAlignment="1" applyProtection="1"/>
    <xf numFmtId="0" fontId="2" fillId="0" borderId="0" xfId="1" applyAlignment="1" applyProtection="1"/>
    <xf numFmtId="0" fontId="5" fillId="0" borderId="0" xfId="1" applyFont="1" applyAlignment="1" applyProtection="1">
      <alignment horizontal="left"/>
      <protection hidden="1"/>
    </xf>
    <xf numFmtId="2" fontId="9" fillId="0" borderId="0" xfId="1" applyNumberFormat="1" applyFont="1" applyBorder="1" applyAlignment="1" applyProtection="1">
      <alignment horizontal="left"/>
      <protection hidden="1"/>
    </xf>
    <xf numFmtId="0" fontId="10" fillId="0" borderId="0" xfId="1" applyFont="1" applyAlignment="1" applyProtection="1">
      <alignment horizontal="center"/>
      <protection locked="0" hidden="1"/>
    </xf>
    <xf numFmtId="0" fontId="8" fillId="0" borderId="0" xfId="1" applyFont="1" applyBorder="1" applyAlignment="1" applyProtection="1">
      <alignment horizontal="left" vertical="top" wrapText="1" shrinkToFit="1"/>
      <protection locked="0"/>
    </xf>
    <xf numFmtId="0" fontId="2" fillId="0" borderId="0" xfId="1" applyAlignment="1" applyProtection="1">
      <alignment horizontal="left" vertical="top" wrapText="1" shrinkToFit="1"/>
      <protection locked="0"/>
    </xf>
    <xf numFmtId="0" fontId="8" fillId="0" borderId="0" xfId="1" applyFont="1" applyBorder="1" applyAlignment="1" applyProtection="1">
      <alignment horizontal="left"/>
      <protection hidden="1"/>
    </xf>
    <xf numFmtId="2" fontId="9" fillId="0" borderId="0" xfId="1" applyNumberFormat="1" applyFont="1" applyBorder="1" applyAlignment="1" applyProtection="1">
      <alignment horizontal="center"/>
      <protection locked="0"/>
    </xf>
    <xf numFmtId="0" fontId="8" fillId="0" borderId="0" xfId="1" applyFont="1" applyAlignment="1" applyProtection="1">
      <alignment horizontal="center"/>
      <protection locked="0"/>
    </xf>
  </cellXfs>
  <cellStyles count="3">
    <cellStyle name="Hyperlink" xfId="2" builtinId="8"/>
    <cellStyle name="Normal" xfId="0" builtinId="0"/>
    <cellStyle name="Normal 2" xfId="1" xr:uid="{00000000-0005-0000-0000-000002000000}"/>
  </cellStyles>
  <dxfs count="87">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color rgb="FFFF0000"/>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ill>
        <patternFill>
          <bgColor rgb="FFFF0000"/>
        </patternFill>
      </fill>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s>
  <tableStyles count="0" defaultTableStyle="TableStyleMedium9"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15</xdr:col>
      <xdr:colOff>38100</xdr:colOff>
      <xdr:row>33</xdr:row>
      <xdr:rowOff>19049</xdr:rowOff>
    </xdr:from>
    <xdr:to>
      <xdr:col>25</xdr:col>
      <xdr:colOff>40105</xdr:colOff>
      <xdr:row>43</xdr:row>
      <xdr:rowOff>161924</xdr:rowOff>
    </xdr:to>
    <xdr:sp macro="" textlink="" fLocksText="0">
      <xdr:nvSpPr>
        <xdr:cNvPr id="2" name="TextBox 1" descr="Notes Box">
          <a:extLst>
            <a:ext uri="{FF2B5EF4-FFF2-40B4-BE49-F238E27FC236}">
              <a16:creationId xmlns:a16="http://schemas.microsoft.com/office/drawing/2014/main" id="{00000000-0008-0000-0000-000002000000}"/>
            </a:ext>
          </a:extLst>
        </xdr:cNvPr>
        <xdr:cNvSpPr txBox="1"/>
      </xdr:nvSpPr>
      <xdr:spPr>
        <a:xfrm>
          <a:off x="2971800" y="5505449"/>
          <a:ext cx="2688055" cy="1857375"/>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square" tIns="91440" bIns="91440" rtlCol="0" anchor="t">
          <a:noAutofit/>
        </a:bodyPr>
        <a:lstStyle/>
        <a:p>
          <a:endParaRPr lang="en-US" sz="1000">
            <a:latin typeface="Arial" pitchFamily="34" charset="0"/>
            <a:cs typeface="Arial" pitchFamily="34" charset="0"/>
          </a:endParaRPr>
        </a:p>
      </xdr:txBody>
    </xdr:sp>
    <xdr:clientData fLocksWithSheet="0"/>
  </xdr:twoCellAnchor>
  <xdr:twoCellAnchor>
    <xdr:from>
      <xdr:col>15</xdr:col>
      <xdr:colOff>76200</xdr:colOff>
      <xdr:row>5</xdr:row>
      <xdr:rowOff>47624</xdr:rowOff>
    </xdr:from>
    <xdr:to>
      <xdr:col>25</xdr:col>
      <xdr:colOff>66676</xdr:colOff>
      <xdr:row>11</xdr:row>
      <xdr:rowOff>95250</xdr:rowOff>
    </xdr:to>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3009900" y="828674"/>
          <a:ext cx="2676526" cy="97155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800"/>
            <a:t>One from each of the following</a:t>
          </a:r>
          <a:r>
            <a:rPr lang="en-US" sz="800" baseline="0"/>
            <a:t> lists:</a:t>
          </a:r>
        </a:p>
        <a:p>
          <a:pPr marL="228600" indent="-228600">
            <a:buFont typeface="+mj-lt"/>
            <a:buAutoNum type="arabicPeriod"/>
          </a:pPr>
          <a:r>
            <a:rPr lang="en-US" sz="800" b="1" baseline="0"/>
            <a:t>FDSC</a:t>
          </a:r>
          <a:r>
            <a:rPr lang="en-US" sz="800" baseline="0"/>
            <a:t> 1133, 2102, 2233 or 2253; </a:t>
          </a:r>
          <a:r>
            <a:rPr lang="en-US" sz="800" b="1" baseline="0"/>
            <a:t>ANSI</a:t>
          </a:r>
          <a:r>
            <a:rPr lang="en-US" sz="800" baseline="0"/>
            <a:t> 2233 or 2253; </a:t>
          </a:r>
          <a:r>
            <a:rPr lang="en-US" sz="800" b="1" baseline="0"/>
            <a:t>NSCI</a:t>
          </a:r>
          <a:r>
            <a:rPr lang="en-US" sz="800" baseline="0"/>
            <a:t> 2114 or 3543</a:t>
          </a:r>
        </a:p>
        <a:p>
          <a:pPr marL="228600" indent="-228600">
            <a:buFont typeface="+mj-lt"/>
            <a:buAutoNum type="arabicPeriod"/>
          </a:pPr>
          <a:r>
            <a:rPr lang="en-US" sz="800" b="1" baseline="0"/>
            <a:t>AGEC</a:t>
          </a:r>
          <a:r>
            <a:rPr lang="en-US" sz="800" baseline="0"/>
            <a:t> 4503; </a:t>
          </a:r>
          <a:r>
            <a:rPr lang="en-US" sz="800" b="1" baseline="0"/>
            <a:t>ENTO</a:t>
          </a:r>
          <a:r>
            <a:rPr lang="en-US" sz="800" baseline="0"/>
            <a:t> 2003, 2143, 2223 or 2993; </a:t>
          </a:r>
          <a:r>
            <a:rPr lang="en-US" sz="800" b="1" baseline="0"/>
            <a:t>ENVR</a:t>
          </a:r>
          <a:r>
            <a:rPr lang="en-US" sz="800" baseline="0"/>
            <a:t> 1113, </a:t>
          </a:r>
          <a:r>
            <a:rPr lang="en-US" sz="800" b="1" baseline="0"/>
            <a:t>NREM</a:t>
          </a:r>
          <a:r>
            <a:rPr lang="en-US" sz="800" baseline="0"/>
            <a:t> 1014 or 2013; </a:t>
          </a:r>
          <a:r>
            <a:rPr lang="en-US" sz="800" b="1" baseline="0"/>
            <a:t>SOIL</a:t>
          </a:r>
          <a:r>
            <a:rPr lang="en-US" sz="800" baseline="0"/>
            <a:t> 1113 or 2124</a:t>
          </a:r>
        </a:p>
        <a:p>
          <a:pPr marL="228600" indent="-228600">
            <a:buFont typeface="+mj-lt"/>
            <a:buAutoNum type="arabicPeriod"/>
          </a:pPr>
          <a:r>
            <a:rPr lang="en-US" sz="800" b="1" baseline="0"/>
            <a:t>AGED</a:t>
          </a:r>
          <a:r>
            <a:rPr lang="en-US" sz="800" baseline="0"/>
            <a:t> 4713; </a:t>
          </a:r>
          <a:r>
            <a:rPr lang="en-US" sz="800" b="1" baseline="0"/>
            <a:t>AGEC</a:t>
          </a:r>
          <a:r>
            <a:rPr lang="en-US" sz="800" baseline="0"/>
            <a:t> 2303, 3403, 3423 or 3463; </a:t>
          </a:r>
          <a:r>
            <a:rPr lang="en-US" sz="800" b="1" baseline="0"/>
            <a:t>AGLE</a:t>
          </a:r>
          <a:r>
            <a:rPr lang="en-US" sz="800" baseline="0"/>
            <a:t> 2303, 2403, 3403, or 3803</a:t>
          </a:r>
        </a:p>
        <a:p>
          <a:endParaRPr lang="en-US" sz="1100"/>
        </a:p>
      </xdr:txBody>
    </xdr:sp>
    <xdr:clientData/>
  </xdr:twoCellAnchor>
  <xdr:twoCellAnchor>
    <xdr:from>
      <xdr:col>26</xdr:col>
      <xdr:colOff>9525</xdr:colOff>
      <xdr:row>24</xdr:row>
      <xdr:rowOff>94920</xdr:rowOff>
    </xdr:from>
    <xdr:to>
      <xdr:col>34</xdr:col>
      <xdr:colOff>752475</xdr:colOff>
      <xdr:row>29</xdr:row>
      <xdr:rowOff>114301</xdr:rowOff>
    </xdr:to>
    <xdr:sp macro="" textlink="">
      <xdr:nvSpPr>
        <xdr:cNvPr id="4" name="TextBox 3">
          <a:extLst>
            <a:ext uri="{FF2B5EF4-FFF2-40B4-BE49-F238E27FC236}">
              <a16:creationId xmlns:a16="http://schemas.microsoft.com/office/drawing/2014/main" id="{00000000-0008-0000-0000-000004000000}"/>
            </a:ext>
          </a:extLst>
        </xdr:cNvPr>
        <xdr:cNvSpPr txBox="1"/>
      </xdr:nvSpPr>
      <xdr:spPr>
        <a:xfrm>
          <a:off x="5724525" y="4276395"/>
          <a:ext cx="2943225" cy="100045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a:r>
            <a:rPr lang="en-US" sz="1100" baseline="0"/>
            <a:t>From the following areas:  AG, AGEC, AGED, AGLE, ANSI, ART, AST, BIOC, ECON, EEE, ENGL, ENTO, ENVR, FDSC, HORT, HTM, MC, </a:t>
          </a:r>
          <a:r>
            <a:rPr kumimoji="0" lang="en-US" sz="1100" b="0" i="0" u="none" strike="noStrike" kern="0" cap="none" spc="0" normalizeH="0" baseline="0" noProof="0">
              <a:ln>
                <a:noFill/>
              </a:ln>
              <a:solidFill>
                <a:prstClr val="black"/>
              </a:solidFill>
              <a:effectLst/>
              <a:uLnTx/>
              <a:uFillTx/>
              <a:latin typeface="+mn-lt"/>
              <a:ea typeface="+mn-ea"/>
              <a:cs typeface="+mn-cs"/>
            </a:rPr>
            <a:t>MGMT, MKTG, MMJ, </a:t>
          </a:r>
          <a:r>
            <a:rPr lang="en-US" sz="1100" baseline="0"/>
            <a:t>NREM, PLNT, </a:t>
          </a:r>
          <a:r>
            <a:rPr kumimoji="0" lang="en-US" sz="1100" b="0" i="0" u="none" strike="noStrike" kern="0" cap="none" spc="0" normalizeH="0" baseline="0" noProof="0">
              <a:ln>
                <a:noFill/>
              </a:ln>
              <a:solidFill>
                <a:prstClr val="black"/>
              </a:solidFill>
              <a:effectLst/>
              <a:uLnTx/>
              <a:uFillTx/>
              <a:latin typeface="+mn-lt"/>
              <a:ea typeface="+mn-ea"/>
              <a:cs typeface="+mn-cs"/>
            </a:rPr>
            <a:t>POLS, PSYC, SC, SOC, </a:t>
          </a:r>
          <a:r>
            <a:rPr lang="en-US" sz="1100" baseline="0"/>
            <a:t> SOIL, SPAN, SPCH, STAT, or TH.</a:t>
          </a:r>
        </a:p>
      </xdr:txBody>
    </xdr:sp>
    <xdr:clientData/>
  </xdr:twoCellAnchor>
  <xdr:twoCellAnchor>
    <xdr:from>
      <xdr:col>26</xdr:col>
      <xdr:colOff>171451</xdr:colOff>
      <xdr:row>39</xdr:row>
      <xdr:rowOff>133350</xdr:rowOff>
    </xdr:from>
    <xdr:to>
      <xdr:col>34</xdr:col>
      <xdr:colOff>743452</xdr:colOff>
      <xdr:row>43</xdr:row>
      <xdr:rowOff>137861</xdr:rowOff>
    </xdr:to>
    <xdr:sp macro="" textlink="">
      <xdr:nvSpPr>
        <xdr:cNvPr id="5" name="TextBox 4">
          <a:extLst>
            <a:ext uri="{FF2B5EF4-FFF2-40B4-BE49-F238E27FC236}">
              <a16:creationId xmlns:a16="http://schemas.microsoft.com/office/drawing/2014/main" id="{00000000-0008-0000-0000-000005000000}"/>
            </a:ext>
          </a:extLst>
        </xdr:cNvPr>
        <xdr:cNvSpPr txBox="1"/>
      </xdr:nvSpPr>
      <xdr:spPr>
        <a:xfrm>
          <a:off x="5886451" y="6648450"/>
          <a:ext cx="2696076" cy="690311"/>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n-US" sz="900" b="1" i="0" u="none" strike="noStrike" kern="0" cap="none" spc="0" normalizeH="0" baseline="0" noProof="0">
              <a:ln>
                <a:noFill/>
              </a:ln>
              <a:solidFill>
                <a:prstClr val="black"/>
              </a:solidFill>
              <a:effectLst/>
              <a:uLnTx/>
              <a:uFillTx/>
              <a:latin typeface="+mn-lt"/>
              <a:ea typeface="+mn-ea"/>
              <a:cs typeface="+mn-cs"/>
            </a:rPr>
            <a:t>Must earn a minimum grade of "C" in all AGCM courses and a 2.00 GPA or higher in upper-division hours.  At least 60 hours at a four-year institution; 30 hours at OSU; 50% of U/D hours in major at OSU.</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38100</xdr:colOff>
      <xdr:row>32</xdr:row>
      <xdr:rowOff>156882</xdr:rowOff>
    </xdr:from>
    <xdr:to>
      <xdr:col>5</xdr:col>
      <xdr:colOff>857250</xdr:colOff>
      <xdr:row>36</xdr:row>
      <xdr:rowOff>168088</xdr:rowOff>
    </xdr:to>
    <xdr:sp macro="" textlink="">
      <xdr:nvSpPr>
        <xdr:cNvPr id="2" name="Text Box 1">
          <a:extLst>
            <a:ext uri="{FF2B5EF4-FFF2-40B4-BE49-F238E27FC236}">
              <a16:creationId xmlns:a16="http://schemas.microsoft.com/office/drawing/2014/main" id="{00000000-0008-0000-0100-000002000000}"/>
            </a:ext>
          </a:extLst>
        </xdr:cNvPr>
        <xdr:cNvSpPr txBox="1">
          <a:spLocks noChangeArrowheads="1"/>
        </xdr:cNvSpPr>
      </xdr:nvSpPr>
      <xdr:spPr bwMode="auto">
        <a:xfrm>
          <a:off x="38100" y="6716432"/>
          <a:ext cx="6661150" cy="773206"/>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1200" b="0" i="0" u="none" strike="noStrike" baseline="0">
              <a:solidFill>
                <a:srgbClr val="000000"/>
              </a:solidFill>
              <a:latin typeface="Times New Roman" panose="02020603050405020304" pitchFamily="18" charset="0"/>
              <a:cs typeface="Times New Roman" panose="02020603050405020304" pitchFamily="18" charset="0"/>
            </a:rPr>
            <a:t>This is a copy of your graduation check based on the information currently on file in our office.  Please read this information carefully. If there is anything you do not understand, you should contact your advisor. He/She has also received a copy.  Be sure to </a:t>
          </a:r>
          <a:r>
            <a:rPr lang="en-US" sz="1200" b="1" i="0" u="none" strike="noStrike" baseline="0">
              <a:solidFill>
                <a:srgbClr val="000000"/>
              </a:solidFill>
              <a:latin typeface="Times New Roman" panose="02020603050405020304" pitchFamily="18" charset="0"/>
              <a:cs typeface="Times New Roman" panose="02020603050405020304" pitchFamily="18" charset="0"/>
            </a:rPr>
            <a:t>file a Diploma Application when enrolling for your final semester. </a:t>
          </a:r>
        </a:p>
      </xdr:txBody>
    </xdr:sp>
    <xdr:clientData/>
  </xdr:twoCellAnchor>
  <xdr:twoCellAnchor>
    <xdr:from>
      <xdr:col>0</xdr:col>
      <xdr:colOff>47624</xdr:colOff>
      <xdr:row>3</xdr:row>
      <xdr:rowOff>123825</xdr:rowOff>
    </xdr:from>
    <xdr:to>
      <xdr:col>7</xdr:col>
      <xdr:colOff>89646</xdr:colOff>
      <xdr:row>5</xdr:row>
      <xdr:rowOff>0</xdr:rowOff>
    </xdr:to>
    <xdr:sp macro="" textlink="">
      <xdr:nvSpPr>
        <xdr:cNvPr id="3" name="Text Box 2">
          <a:extLst>
            <a:ext uri="{FF2B5EF4-FFF2-40B4-BE49-F238E27FC236}">
              <a16:creationId xmlns:a16="http://schemas.microsoft.com/office/drawing/2014/main" id="{00000000-0008-0000-0100-000003000000}"/>
            </a:ext>
          </a:extLst>
        </xdr:cNvPr>
        <xdr:cNvSpPr txBox="1">
          <a:spLocks noChangeArrowheads="1"/>
        </xdr:cNvSpPr>
      </xdr:nvSpPr>
      <xdr:spPr bwMode="auto">
        <a:xfrm>
          <a:off x="47624" y="746125"/>
          <a:ext cx="6792072" cy="46037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l" rtl="0">
            <a:defRPr sz="1000"/>
          </a:pPr>
          <a:r>
            <a:rPr lang="en-US" sz="1000" b="1" i="0" u="none" strike="noStrike" baseline="0">
              <a:solidFill>
                <a:srgbClr val="000000"/>
              </a:solidFill>
              <a:latin typeface="Arial"/>
              <a:cs typeface="Arial"/>
            </a:rPr>
            <a:t>IT IS THE RESPONSIBILITY OF EACH STUDENT TO FULFILL ALL REQUIREMENTS FOR GRADUATION.  DO NOT TOTALLY RELY ON YOUR ADVISOR OR YOUR GRADUATION CHECK.  </a:t>
          </a:r>
          <a:r>
            <a:rPr lang="en-US" sz="1000" b="1" i="0" u="sng" strike="noStrike" baseline="0">
              <a:solidFill>
                <a:srgbClr val="000000"/>
              </a:solidFill>
              <a:latin typeface="Arial"/>
              <a:cs typeface="Arial"/>
            </a:rPr>
            <a:t>KNOW YOUR OWN RECORDS!</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U57"/>
  <sheetViews>
    <sheetView showGridLines="0" tabSelected="1" topLeftCell="A19" zoomScaleNormal="100" workbookViewId="0">
      <selection activeCell="AH34" sqref="AH34:AI34"/>
    </sheetView>
  </sheetViews>
  <sheetFormatPr baseColWidth="10" defaultColWidth="8.83203125" defaultRowHeight="13" x14ac:dyDescent="0.15"/>
  <cols>
    <col min="1" max="1" width="7.33203125" customWidth="1"/>
    <col min="2" max="2" width="6.5" customWidth="1"/>
    <col min="3" max="4" width="3.5" customWidth="1"/>
    <col min="5" max="5" width="3.5" style="45" hidden="1" customWidth="1"/>
    <col min="6" max="6" width="5.5" style="45" hidden="1" customWidth="1"/>
    <col min="7" max="7" width="6.5" style="45" hidden="1" customWidth="1"/>
    <col min="8" max="8" width="1.83203125" style="45" customWidth="1"/>
    <col min="9" max="10" width="6.5" customWidth="1"/>
    <col min="11" max="11" width="3.5" customWidth="1"/>
    <col min="12" max="12" width="4.5" customWidth="1"/>
    <col min="13" max="13" width="3.5" hidden="1" customWidth="1"/>
    <col min="14" max="14" width="2.5" hidden="1" customWidth="1"/>
    <col min="15" max="15" width="3.5" style="45" hidden="1" customWidth="1"/>
    <col min="16" max="16" width="2" customWidth="1"/>
    <col min="17" max="17" width="6.6640625" customWidth="1"/>
    <col min="18" max="18" width="5.5" customWidth="1"/>
    <col min="19" max="19" width="6.5" customWidth="1"/>
    <col min="20" max="20" width="4.5" hidden="1" customWidth="1"/>
    <col min="21" max="21" width="5" hidden="1" customWidth="1"/>
    <col min="22" max="22" width="4.5" hidden="1" customWidth="1"/>
    <col min="23" max="23" width="2" customWidth="1"/>
    <col min="24" max="24" width="6.5" customWidth="1"/>
    <col min="25" max="25" width="10.83203125" customWidth="1"/>
    <col min="26" max="26" width="1.5" customWidth="1"/>
    <col min="27" max="27" width="7" customWidth="1"/>
    <col min="28" max="28" width="6.83203125" customWidth="1"/>
    <col min="29" max="29" width="7.5" customWidth="1"/>
    <col min="30" max="30" width="4.5" hidden="1" customWidth="1"/>
    <col min="31" max="31" width="5.1640625" hidden="1" customWidth="1"/>
    <col min="32" max="32" width="5.5" hidden="1" customWidth="1"/>
    <col min="33" max="33" width="2" style="58" customWidth="1"/>
    <col min="34" max="34" width="8.5" customWidth="1"/>
    <col min="35" max="35" width="11.5" customWidth="1"/>
    <col min="36" max="36" width="0.1640625" customWidth="1"/>
    <col min="37" max="37" width="9.1640625" style="58"/>
  </cols>
  <sheetData>
    <row r="1" spans="1:47" s="32" customFormat="1" ht="20" x14ac:dyDescent="0.2">
      <c r="A1" s="30" t="s">
        <v>17</v>
      </c>
      <c r="B1" s="159" t="s">
        <v>61</v>
      </c>
      <c r="C1" s="160"/>
      <c r="D1" s="160"/>
      <c r="E1" s="160"/>
      <c r="F1" s="160"/>
      <c r="G1" s="160"/>
      <c r="H1" s="160"/>
      <c r="I1" s="160"/>
      <c r="J1" s="160"/>
      <c r="K1" s="160"/>
      <c r="L1" s="160"/>
      <c r="M1" s="160"/>
      <c r="N1" s="160"/>
      <c r="O1" s="160"/>
      <c r="P1" s="160"/>
      <c r="Q1" s="160"/>
      <c r="R1" s="30" t="s">
        <v>6</v>
      </c>
      <c r="S1" s="156" t="s">
        <v>78</v>
      </c>
      <c r="T1" s="156"/>
      <c r="U1" s="156"/>
      <c r="V1" s="156"/>
      <c r="W1" s="156"/>
      <c r="X1" s="156"/>
      <c r="Y1" s="156"/>
      <c r="Z1" s="158" t="s">
        <v>18</v>
      </c>
      <c r="AA1" s="158"/>
      <c r="AB1" s="31"/>
      <c r="AC1" s="30" t="s">
        <v>19</v>
      </c>
      <c r="AD1" s="30"/>
      <c r="AE1" s="30"/>
      <c r="AF1" s="30"/>
      <c r="AG1" s="157" t="s">
        <v>62</v>
      </c>
      <c r="AH1" s="157"/>
      <c r="AI1" s="157"/>
      <c r="AJ1" s="72"/>
      <c r="AK1" s="72"/>
    </row>
    <row r="2" spans="1:47" ht="23" hidden="1" x14ac:dyDescent="0.25">
      <c r="A2" s="33"/>
      <c r="B2" s="33"/>
      <c r="C2" s="34"/>
      <c r="D2" s="35"/>
      <c r="E2" s="35"/>
      <c r="F2" s="35"/>
      <c r="G2" s="35"/>
      <c r="H2" s="35"/>
      <c r="I2" s="35"/>
      <c r="J2" s="35"/>
      <c r="K2" s="35"/>
      <c r="L2" s="35"/>
      <c r="M2" s="35"/>
      <c r="N2" s="35"/>
      <c r="O2" s="35"/>
      <c r="P2" s="35"/>
      <c r="Q2" s="35"/>
      <c r="R2" s="35"/>
      <c r="S2" s="33"/>
      <c r="T2" s="36"/>
      <c r="U2" s="36"/>
      <c r="V2" s="36"/>
      <c r="W2" s="37"/>
      <c r="X2" s="37"/>
      <c r="Y2" s="37"/>
      <c r="Z2" s="31"/>
      <c r="AA2" s="31"/>
      <c r="AB2" s="31"/>
      <c r="AC2" s="33"/>
      <c r="AD2" s="33"/>
      <c r="AE2" s="33"/>
      <c r="AF2" s="33"/>
      <c r="AG2" s="38"/>
      <c r="AH2" s="38"/>
      <c r="AI2" s="38"/>
      <c r="AJ2" s="58"/>
    </row>
    <row r="3" spans="1:47" ht="18" x14ac:dyDescent="0.2">
      <c r="A3" s="39" t="s">
        <v>64</v>
      </c>
      <c r="B3" s="110"/>
      <c r="C3" s="110"/>
      <c r="D3" s="111"/>
      <c r="E3" s="111"/>
      <c r="F3" s="111"/>
      <c r="G3" s="112"/>
      <c r="H3" s="113"/>
      <c r="I3" s="114"/>
      <c r="J3" s="114"/>
      <c r="K3" s="92"/>
      <c r="L3" s="92"/>
      <c r="M3" s="92"/>
      <c r="N3" s="92"/>
      <c r="O3" s="92"/>
      <c r="P3" s="92"/>
      <c r="Q3" s="39" t="s">
        <v>75</v>
      </c>
      <c r="R3" s="114"/>
      <c r="S3" s="115"/>
      <c r="T3" s="73"/>
      <c r="U3" s="73"/>
      <c r="V3" s="73"/>
      <c r="W3" s="116"/>
      <c r="X3" s="116"/>
      <c r="Y3" s="116"/>
      <c r="Z3" s="31"/>
      <c r="AA3" s="39" t="s">
        <v>77</v>
      </c>
      <c r="AB3" s="39"/>
      <c r="AC3" s="39"/>
      <c r="AD3" s="39"/>
      <c r="AE3" s="39"/>
      <c r="AF3" s="39"/>
      <c r="AG3" s="63"/>
      <c r="AH3" s="63"/>
      <c r="AI3" s="73" t="s">
        <v>79</v>
      </c>
      <c r="AJ3" s="58"/>
    </row>
    <row r="4" spans="1:47" ht="10.5" customHeight="1" x14ac:dyDescent="0.15">
      <c r="A4" s="45"/>
      <c r="B4" s="45"/>
      <c r="C4" s="45"/>
      <c r="D4" s="45"/>
      <c r="I4" s="45"/>
      <c r="J4" s="45"/>
      <c r="K4" s="45"/>
      <c r="L4" s="45"/>
      <c r="M4" s="45"/>
      <c r="N4" s="45"/>
      <c r="P4" s="48"/>
      <c r="R4" s="45"/>
      <c r="S4" s="45"/>
      <c r="T4" s="45"/>
      <c r="U4" s="45"/>
      <c r="V4" s="45"/>
      <c r="W4" s="45"/>
      <c r="X4" s="45"/>
      <c r="Y4" s="45"/>
      <c r="Z4" s="45"/>
      <c r="AA4" s="118"/>
      <c r="AB4" s="118"/>
      <c r="AC4" s="118"/>
      <c r="AD4" s="118"/>
      <c r="AE4" s="118"/>
      <c r="AF4" s="118"/>
      <c r="AG4" s="111"/>
      <c r="AH4" s="118"/>
      <c r="AI4" s="41"/>
      <c r="AJ4" s="58"/>
    </row>
    <row r="5" spans="1:47" x14ac:dyDescent="0.15">
      <c r="A5" s="46" t="s">
        <v>20</v>
      </c>
      <c r="B5" s="46"/>
      <c r="C5" s="47" t="s">
        <v>21</v>
      </c>
      <c r="D5" s="47"/>
      <c r="E5" s="48" t="s">
        <v>22</v>
      </c>
      <c r="F5" s="48" t="s">
        <v>23</v>
      </c>
      <c r="G5" s="48" t="s">
        <v>24</v>
      </c>
      <c r="H5" s="48"/>
      <c r="I5" s="45"/>
      <c r="J5" s="47" t="s">
        <v>25</v>
      </c>
      <c r="K5" s="47"/>
      <c r="L5" s="47"/>
      <c r="M5" s="45"/>
      <c r="N5" s="45"/>
      <c r="P5" s="45"/>
      <c r="Q5" s="47" t="s">
        <v>20</v>
      </c>
      <c r="R5" s="47"/>
      <c r="S5" s="47" t="s">
        <v>21</v>
      </c>
      <c r="T5" s="48" t="s">
        <v>22</v>
      </c>
      <c r="U5" s="48" t="s">
        <v>23</v>
      </c>
      <c r="V5" s="48" t="s">
        <v>24</v>
      </c>
      <c r="W5" s="45"/>
      <c r="X5" s="47" t="s">
        <v>25</v>
      </c>
      <c r="Y5" s="45"/>
      <c r="Z5" s="45"/>
      <c r="AA5" s="47" t="s">
        <v>20</v>
      </c>
      <c r="AB5" s="47"/>
      <c r="AC5" s="47" t="s">
        <v>21</v>
      </c>
      <c r="AD5" s="48" t="s">
        <v>22</v>
      </c>
      <c r="AE5" s="48" t="s">
        <v>23</v>
      </c>
      <c r="AF5" s="48" t="s">
        <v>24</v>
      </c>
      <c r="AG5" s="41"/>
      <c r="AH5" s="47" t="s">
        <v>25</v>
      </c>
      <c r="AI5" s="41"/>
      <c r="AJ5" s="58"/>
    </row>
    <row r="6" spans="1:47" ht="9" customHeight="1" x14ac:dyDescent="0.15">
      <c r="A6" s="45"/>
      <c r="B6" s="45"/>
      <c r="C6" s="45"/>
      <c r="D6" s="45"/>
      <c r="I6" s="45"/>
      <c r="J6" s="49"/>
      <c r="K6" s="49"/>
      <c r="L6" s="49"/>
      <c r="M6" s="49"/>
      <c r="N6" s="49"/>
      <c r="O6" s="49"/>
      <c r="P6" s="45"/>
      <c r="Q6" s="45"/>
      <c r="R6" s="45"/>
      <c r="S6" s="41"/>
      <c r="T6" s="45"/>
      <c r="U6" s="45"/>
      <c r="V6" s="45"/>
      <c r="W6" s="45"/>
      <c r="X6" s="41"/>
      <c r="Y6" s="45"/>
      <c r="Z6" s="45"/>
      <c r="AA6" s="45"/>
      <c r="AB6" s="45"/>
      <c r="AC6" s="45"/>
      <c r="AD6" s="45"/>
      <c r="AE6" s="45"/>
      <c r="AF6" s="45"/>
      <c r="AG6" s="41"/>
      <c r="AH6" s="45"/>
      <c r="AI6" s="41"/>
      <c r="AJ6" s="58"/>
    </row>
    <row r="7" spans="1:47" x14ac:dyDescent="0.15">
      <c r="A7" s="50" t="s">
        <v>26</v>
      </c>
      <c r="B7" s="134">
        <v>1113</v>
      </c>
      <c r="C7" s="148"/>
      <c r="D7" s="149"/>
      <c r="E7" s="51">
        <f t="shared" ref="E7:E21" si="0">IF(H7&lt;&gt;"",H7,3)*IF(C7="A",4,IF(C7="B",3,IF(C7="C",2,IF(C7="D",1,IF(AND(C7&gt;=0,C7&lt;=4,ISNUMBER(C7)),C7,0)))))</f>
        <v>0</v>
      </c>
      <c r="F7" s="51" t="str">
        <f t="shared" ref="F7:F21" si="1">IF(OR(C7="A",C7="B",C7="C",C7="D",C7="F",AND(C7&gt;=0,C7&lt;=4,ISNUMBER(C7))),IF(H7&lt;&gt;"",H7,3),"")</f>
        <v/>
      </c>
      <c r="G7" s="51" t="str">
        <f t="shared" ref="G7:G21" si="2">IF(OR(C7="A",C7="B",C7="C",C7="D",C7="P",AND(C7&gt;=0,C7&lt;=4,ISNUMBER(C7))),IF(H7&lt;&gt;"",H7,3),"")</f>
        <v/>
      </c>
      <c r="H7" s="52"/>
      <c r="I7" s="153"/>
      <c r="J7" s="150"/>
      <c r="K7" s="150"/>
      <c r="L7" s="150"/>
      <c r="M7" s="53"/>
      <c r="N7" s="53"/>
      <c r="O7" s="53"/>
      <c r="P7" s="45"/>
      <c r="Q7" s="45"/>
      <c r="R7" s="45"/>
      <c r="S7" s="41"/>
      <c r="T7" s="45"/>
      <c r="U7" s="45"/>
      <c r="V7" s="45"/>
      <c r="W7" s="45"/>
      <c r="X7" s="41"/>
      <c r="Y7" s="45"/>
      <c r="Z7" s="45"/>
      <c r="AA7" s="79" t="s">
        <v>65</v>
      </c>
      <c r="AB7" s="54"/>
      <c r="AC7" s="54"/>
      <c r="AD7" s="41"/>
      <c r="AE7" s="41"/>
      <c r="AF7" s="41"/>
      <c r="AG7" s="42"/>
      <c r="AH7" s="43"/>
      <c r="AI7" s="43"/>
      <c r="AJ7" s="58"/>
    </row>
    <row r="8" spans="1:47" x14ac:dyDescent="0.15">
      <c r="A8" s="50" t="s">
        <v>26</v>
      </c>
      <c r="B8" s="135">
        <v>1213</v>
      </c>
      <c r="C8" s="148"/>
      <c r="D8" s="149"/>
      <c r="E8" s="51">
        <f t="shared" si="0"/>
        <v>0</v>
      </c>
      <c r="F8" s="51" t="str">
        <f t="shared" si="1"/>
        <v/>
      </c>
      <c r="G8" s="51" t="str">
        <f t="shared" si="2"/>
        <v/>
      </c>
      <c r="H8" s="52"/>
      <c r="I8" s="150"/>
      <c r="J8" s="150"/>
      <c r="K8" s="150"/>
      <c r="L8" s="150"/>
      <c r="M8" s="53"/>
      <c r="N8" s="53"/>
      <c r="O8" s="53"/>
      <c r="P8" s="45"/>
      <c r="Q8" s="45"/>
      <c r="R8" s="45"/>
      <c r="S8" s="41"/>
      <c r="T8" s="45"/>
      <c r="U8" s="45"/>
      <c r="V8" s="45"/>
      <c r="W8" s="45"/>
      <c r="X8" s="41"/>
      <c r="Y8" s="45"/>
      <c r="Z8" s="45"/>
      <c r="AA8" s="79"/>
      <c r="AB8" s="54"/>
      <c r="AC8" s="54"/>
      <c r="AD8" s="41"/>
      <c r="AE8" s="41"/>
      <c r="AF8" s="41"/>
      <c r="AG8" s="42"/>
      <c r="AH8" s="106"/>
      <c r="AI8" s="106"/>
      <c r="AJ8" s="58"/>
    </row>
    <row r="9" spans="1:47" x14ac:dyDescent="0.15">
      <c r="A9" s="50" t="s">
        <v>27</v>
      </c>
      <c r="B9" s="137">
        <v>1103</v>
      </c>
      <c r="C9" s="148"/>
      <c r="D9" s="149"/>
      <c r="E9" s="51">
        <f t="shared" si="0"/>
        <v>0</v>
      </c>
      <c r="F9" s="51" t="str">
        <f t="shared" si="1"/>
        <v/>
      </c>
      <c r="G9" s="51" t="str">
        <f t="shared" si="2"/>
        <v/>
      </c>
      <c r="H9" s="55"/>
      <c r="I9" s="150"/>
      <c r="J9" s="150"/>
      <c r="K9" s="150"/>
      <c r="L9" s="150"/>
      <c r="M9" s="53"/>
      <c r="N9" s="53"/>
      <c r="O9" s="53"/>
      <c r="P9" s="45"/>
      <c r="Q9" s="45"/>
      <c r="R9" s="45"/>
      <c r="S9" s="41"/>
      <c r="T9" s="45"/>
      <c r="U9" s="45"/>
      <c r="V9" s="45"/>
      <c r="W9" s="45"/>
      <c r="X9" s="41"/>
      <c r="Y9" s="45"/>
      <c r="Z9" s="45"/>
      <c r="AA9" s="103" t="s">
        <v>63</v>
      </c>
      <c r="AB9" s="104">
        <v>2003</v>
      </c>
      <c r="AC9" s="70"/>
      <c r="AD9" s="51">
        <f t="shared" ref="AD9:AD22" si="3">IF(AG9&lt;&gt;"",AG9,3)*IF(AC9="A",4,IF(AC9="B",3,IF(AC9="C",2,IF(AC9="D",1,IF(AND(AC9&gt;=0,AC9&lt;=4,ISNUMBER(AC9)),AC9,0)))))</f>
        <v>0</v>
      </c>
      <c r="AE9" s="51" t="str">
        <f t="shared" ref="AE9:AE22" si="4">IF(OR(AC9="A",AC9="B",AC9="C",AC9="D",AC9="F",AND(AC9&gt;=0,AC9&lt;=4,ISNUMBER(AC9))),IF(AG9&lt;&gt;"",AG9,3),"")</f>
        <v/>
      </c>
      <c r="AF9" s="51" t="str">
        <f t="shared" ref="AF9:AF22" si="5">IF(OR(AC9="A",AC9="B",AC9="C",AC9="D",AC9="P",AND(AC9&gt;=0,AC9&lt;=4,ISNUMBER(AC9))),IF(AG9&lt;&gt;"",AG9,3),"")</f>
        <v/>
      </c>
      <c r="AG9" s="52"/>
      <c r="AH9" s="151"/>
      <c r="AI9" s="151"/>
      <c r="AJ9" s="58"/>
    </row>
    <row r="10" spans="1:47" x14ac:dyDescent="0.15">
      <c r="A10" s="50" t="s">
        <v>28</v>
      </c>
      <c r="B10" s="136">
        <v>1113</v>
      </c>
      <c r="C10" s="148"/>
      <c r="D10" s="149"/>
      <c r="E10" s="51">
        <f t="shared" si="0"/>
        <v>0</v>
      </c>
      <c r="F10" s="51" t="str">
        <f t="shared" si="1"/>
        <v/>
      </c>
      <c r="G10" s="51" t="str">
        <f t="shared" si="2"/>
        <v/>
      </c>
      <c r="H10" s="55"/>
      <c r="I10" s="150"/>
      <c r="J10" s="150"/>
      <c r="K10" s="150"/>
      <c r="L10" s="150"/>
      <c r="M10" s="53"/>
      <c r="N10" s="53"/>
      <c r="O10" s="53"/>
      <c r="P10" s="45"/>
      <c r="Q10" s="45"/>
      <c r="R10" s="45"/>
      <c r="S10" s="41"/>
      <c r="T10" s="45"/>
      <c r="U10" s="45"/>
      <c r="V10" s="45"/>
      <c r="W10" s="45"/>
      <c r="X10" s="41"/>
      <c r="Y10" s="45"/>
      <c r="Z10" s="45"/>
      <c r="AA10" s="45" t="s">
        <v>18</v>
      </c>
      <c r="AB10" s="98">
        <v>3123</v>
      </c>
      <c r="AC10" s="71"/>
      <c r="AD10" s="51">
        <f t="shared" si="3"/>
        <v>0</v>
      </c>
      <c r="AE10" s="51" t="str">
        <f t="shared" si="4"/>
        <v/>
      </c>
      <c r="AF10" s="51" t="str">
        <f t="shared" si="5"/>
        <v/>
      </c>
      <c r="AG10" s="55"/>
      <c r="AH10" s="151"/>
      <c r="AI10" s="152"/>
      <c r="AJ10" s="58"/>
    </row>
    <row r="11" spans="1:47" x14ac:dyDescent="0.15">
      <c r="A11" s="146" t="s">
        <v>29</v>
      </c>
      <c r="B11" s="138">
        <v>1483</v>
      </c>
      <c r="C11" s="154"/>
      <c r="D11" s="155"/>
      <c r="E11" s="51">
        <f t="shared" si="0"/>
        <v>0</v>
      </c>
      <c r="F11" s="51" t="str">
        <f t="shared" si="1"/>
        <v/>
      </c>
      <c r="G11" s="51" t="str">
        <f t="shared" si="2"/>
        <v/>
      </c>
      <c r="H11" s="55"/>
      <c r="I11" s="150"/>
      <c r="J11" s="150"/>
      <c r="K11" s="150"/>
      <c r="L11" s="150"/>
      <c r="M11" s="53"/>
      <c r="N11" s="53"/>
      <c r="O11" s="53"/>
      <c r="P11" s="45"/>
      <c r="Q11" s="45"/>
      <c r="R11" s="45"/>
      <c r="S11" s="41"/>
      <c r="T11" s="45"/>
      <c r="U11" s="45"/>
      <c r="V11" s="45"/>
      <c r="W11" s="45"/>
      <c r="X11" s="41"/>
      <c r="Y11" s="41"/>
      <c r="Z11" s="45"/>
      <c r="AA11" s="45" t="s">
        <v>18</v>
      </c>
      <c r="AB11" s="98">
        <v>3213</v>
      </c>
      <c r="AC11" s="71"/>
      <c r="AD11" s="51">
        <f t="shared" si="3"/>
        <v>0</v>
      </c>
      <c r="AE11" s="51" t="str">
        <f t="shared" si="4"/>
        <v/>
      </c>
      <c r="AF11" s="51" t="str">
        <f t="shared" si="5"/>
        <v/>
      </c>
      <c r="AG11" s="55"/>
      <c r="AH11" s="151"/>
      <c r="AI11" s="152"/>
      <c r="AJ11" s="58"/>
    </row>
    <row r="12" spans="1:47" x14ac:dyDescent="0.15">
      <c r="A12" s="50" t="s">
        <v>30</v>
      </c>
      <c r="B12" s="138"/>
      <c r="C12" s="148"/>
      <c r="D12" s="149"/>
      <c r="E12" s="51">
        <f t="shared" si="0"/>
        <v>0</v>
      </c>
      <c r="F12" s="51" t="str">
        <f t="shared" si="1"/>
        <v/>
      </c>
      <c r="G12" s="51" t="str">
        <f t="shared" si="2"/>
        <v/>
      </c>
      <c r="H12" s="52"/>
      <c r="I12" s="153"/>
      <c r="J12" s="150"/>
      <c r="K12" s="150"/>
      <c r="L12" s="150"/>
      <c r="P12" s="45"/>
      <c r="Z12" s="45"/>
      <c r="AA12" s="45" t="s">
        <v>18</v>
      </c>
      <c r="AB12" s="98">
        <v>3223</v>
      </c>
      <c r="AC12" s="71"/>
      <c r="AD12" s="51">
        <f t="shared" si="3"/>
        <v>0</v>
      </c>
      <c r="AE12" s="51" t="str">
        <f t="shared" si="4"/>
        <v/>
      </c>
      <c r="AF12" s="51" t="str">
        <f t="shared" si="5"/>
        <v/>
      </c>
      <c r="AG12" s="55"/>
      <c r="AH12" s="151"/>
      <c r="AI12" s="152"/>
      <c r="AJ12" s="58"/>
    </row>
    <row r="13" spans="1:47" x14ac:dyDescent="0.15">
      <c r="A13" s="50" t="s">
        <v>30</v>
      </c>
      <c r="B13" s="138"/>
      <c r="C13" s="148"/>
      <c r="D13" s="149"/>
      <c r="E13" s="51">
        <f t="shared" si="0"/>
        <v>0</v>
      </c>
      <c r="F13" s="51" t="str">
        <f t="shared" si="1"/>
        <v/>
      </c>
      <c r="G13" s="51" t="str">
        <f t="shared" si="2"/>
        <v/>
      </c>
      <c r="H13" s="52"/>
      <c r="I13" s="153"/>
      <c r="J13" s="150"/>
      <c r="K13" s="150"/>
      <c r="L13" s="150"/>
      <c r="M13" s="53"/>
      <c r="N13" s="53"/>
      <c r="O13" s="53"/>
      <c r="P13" s="45"/>
      <c r="Q13" s="50" t="s">
        <v>31</v>
      </c>
      <c r="R13" s="134">
        <v>1011</v>
      </c>
      <c r="S13" s="121"/>
      <c r="T13" s="51">
        <f t="shared" ref="T13:T19" si="6">IF(W13&lt;&gt;"",W13,3)*IF(S13="A",4,IF(S13="B",3,IF(S13="C",2,IF(S13="D",1,IF(AND(S13&gt;=0,S13&lt;=4,ISNUMBER(S13)),S13,0)))))</f>
        <v>0</v>
      </c>
      <c r="U13" s="51" t="str">
        <f t="shared" ref="U13:U19" si="7">IF(OR(S13="A",S13="B",S13="C",S13="D",S13="F",AND(S13&gt;=0,S13&lt;=4,ISNUMBER(S13))),IF(W13&lt;&gt;"",W13,3),"")</f>
        <v/>
      </c>
      <c r="V13" s="51" t="str">
        <f t="shared" ref="V13:V19" si="8">IF(OR(S13="A",S13="B",S13="C",S13="D",S13="P",AND(S13&gt;=0,S13&lt;=4,ISNUMBER(S13))),IF(W13&lt;&gt;"",W13,3),"")</f>
        <v/>
      </c>
      <c r="W13" s="52">
        <v>1</v>
      </c>
      <c r="X13" s="151"/>
      <c r="Y13" s="151"/>
      <c r="Z13" s="45"/>
      <c r="AA13" s="45" t="s">
        <v>18</v>
      </c>
      <c r="AB13" s="98">
        <v>3233</v>
      </c>
      <c r="AC13" s="71"/>
      <c r="AD13" s="51">
        <f t="shared" si="3"/>
        <v>0</v>
      </c>
      <c r="AE13" s="51" t="str">
        <f t="shared" si="4"/>
        <v/>
      </c>
      <c r="AF13" s="51" t="str">
        <f t="shared" si="5"/>
        <v/>
      </c>
      <c r="AG13" s="52"/>
      <c r="AH13" s="147"/>
      <c r="AI13" s="147"/>
      <c r="AJ13" s="58"/>
    </row>
    <row r="14" spans="1:47" x14ac:dyDescent="0.15">
      <c r="A14" s="74" t="s">
        <v>54</v>
      </c>
      <c r="B14" s="138"/>
      <c r="C14" s="148"/>
      <c r="D14" s="149"/>
      <c r="E14" s="51">
        <f t="shared" si="0"/>
        <v>0</v>
      </c>
      <c r="F14" s="51" t="str">
        <f t="shared" si="1"/>
        <v/>
      </c>
      <c r="G14" s="51" t="str">
        <f t="shared" si="2"/>
        <v/>
      </c>
      <c r="H14" s="55"/>
      <c r="I14" s="153"/>
      <c r="J14" s="150"/>
      <c r="K14" s="150"/>
      <c r="L14" s="150"/>
      <c r="M14" s="53"/>
      <c r="N14" s="53"/>
      <c r="O14" s="53"/>
      <c r="P14" s="45"/>
      <c r="Q14" s="74" t="s">
        <v>32</v>
      </c>
      <c r="R14" s="137">
        <v>1023</v>
      </c>
      <c r="S14" s="122"/>
      <c r="T14" s="51">
        <f t="shared" si="6"/>
        <v>0</v>
      </c>
      <c r="U14" s="51" t="str">
        <f t="shared" si="7"/>
        <v/>
      </c>
      <c r="V14" s="51" t="str">
        <f t="shared" si="8"/>
        <v/>
      </c>
      <c r="W14" s="55"/>
      <c r="X14" s="147"/>
      <c r="Y14" s="147"/>
      <c r="Z14" s="57"/>
      <c r="AA14" s="45" t="s">
        <v>18</v>
      </c>
      <c r="AB14" s="98">
        <v>3503</v>
      </c>
      <c r="AC14" s="71"/>
      <c r="AD14" s="51">
        <f t="shared" ref="AD14" si="9">IF(AG14&lt;&gt;"",AG14,3)*IF(AC14="A",4,IF(AC14="B",3,IF(AC14="C",2,IF(AC14="D",1,IF(AND(AC14&gt;=0,AC14&lt;=4,ISNUMBER(AC14)),AC14,0)))))</f>
        <v>0</v>
      </c>
      <c r="AE14" s="51" t="str">
        <f t="shared" ref="AE14" si="10">IF(OR(AC14="A",AC14="B",AC14="C",AC14="D",AC14="F",AND(AC14&gt;=0,AC14&lt;=4,ISNUMBER(AC14))),IF(AG14&lt;&gt;"",AG14,3),"")</f>
        <v/>
      </c>
      <c r="AF14" s="51" t="str">
        <f t="shared" ref="AF14" si="11">IF(OR(AC14="A",AC14="B",AC14="C",AC14="D",AC14="P",AND(AC14&gt;=0,AC14&lt;=4,ISNUMBER(AC14))),IF(AG14&lt;&gt;"",AG14,3),"")</f>
        <v/>
      </c>
      <c r="AG14" s="52"/>
      <c r="AH14" s="147"/>
      <c r="AI14" s="152"/>
      <c r="AJ14" s="58"/>
      <c r="AQ14" s="58"/>
      <c r="AR14" s="58"/>
      <c r="AS14" s="58"/>
      <c r="AT14" s="58"/>
      <c r="AU14" s="58"/>
    </row>
    <row r="15" spans="1:47" x14ac:dyDescent="0.15">
      <c r="A15" s="50" t="s">
        <v>34</v>
      </c>
      <c r="B15" s="138">
        <v>1014</v>
      </c>
      <c r="C15" s="148"/>
      <c r="D15" s="149"/>
      <c r="E15" s="51">
        <f t="shared" si="0"/>
        <v>0</v>
      </c>
      <c r="F15" s="51" t="str">
        <f t="shared" si="1"/>
        <v/>
      </c>
      <c r="G15" s="51" t="str">
        <f t="shared" si="2"/>
        <v/>
      </c>
      <c r="H15" s="55">
        <v>4</v>
      </c>
      <c r="I15" s="153"/>
      <c r="J15" s="150"/>
      <c r="K15" s="150"/>
      <c r="L15" s="150"/>
      <c r="M15" s="53"/>
      <c r="N15" s="53"/>
      <c r="O15" s="53"/>
      <c r="P15" s="45"/>
      <c r="Q15" s="74" t="s">
        <v>32</v>
      </c>
      <c r="R15" s="136">
        <v>1021</v>
      </c>
      <c r="S15" s="142"/>
      <c r="T15" s="51">
        <f t="shared" ref="T15" si="12">IF(W15&lt;&gt;"",W15,3)*IF(S15="A",4,IF(S15="B",3,IF(S15="C",2,IF(S15="D",1,IF(AND(S15&gt;=0,S15&lt;=4,ISNUMBER(S15)),S15,0)))))</f>
        <v>0</v>
      </c>
      <c r="U15" s="51" t="str">
        <f t="shared" ref="U15" si="13">IF(OR(S15="A",S15="B",S15="C",S15="D",S15="F",AND(S15&gt;=0,S15&lt;=4,ISNUMBER(S15))),IF(W15&lt;&gt;"",W15,3),"")</f>
        <v/>
      </c>
      <c r="V15" s="51" t="str">
        <f t="shared" ref="V15" si="14">IF(OR(S15="A",S15="B",S15="C",S15="D",S15="P",AND(S15&gt;=0,S15&lt;=4,ISNUMBER(S15))),IF(W15&lt;&gt;"",W15,3),"")</f>
        <v/>
      </c>
      <c r="W15" s="55">
        <v>1</v>
      </c>
      <c r="X15" s="147"/>
      <c r="Y15" s="147"/>
      <c r="Z15" s="45"/>
      <c r="AA15" s="45" t="s">
        <v>18</v>
      </c>
      <c r="AB15" s="98">
        <v>4113</v>
      </c>
      <c r="AC15" s="71"/>
      <c r="AD15" s="51">
        <f t="shared" si="3"/>
        <v>0</v>
      </c>
      <c r="AE15" s="51" t="str">
        <f t="shared" si="4"/>
        <v/>
      </c>
      <c r="AF15" s="51" t="str">
        <f t="shared" si="5"/>
        <v/>
      </c>
      <c r="AG15" s="52"/>
      <c r="AH15" s="147"/>
      <c r="AI15" s="152"/>
      <c r="AJ15" s="58"/>
      <c r="AL15" s="58"/>
      <c r="AM15" s="58"/>
      <c r="AN15" s="58"/>
      <c r="AO15" s="58"/>
      <c r="AP15" s="58"/>
      <c r="AQ15" s="58"/>
      <c r="AR15" s="58"/>
      <c r="AS15" s="58"/>
      <c r="AT15" s="58"/>
      <c r="AU15" s="58"/>
    </row>
    <row r="16" spans="1:47" x14ac:dyDescent="0.15">
      <c r="A16" s="50" t="s">
        <v>35</v>
      </c>
      <c r="B16" s="136">
        <v>1113</v>
      </c>
      <c r="C16" s="148"/>
      <c r="D16" s="149"/>
      <c r="E16" s="51">
        <f t="shared" si="0"/>
        <v>0</v>
      </c>
      <c r="F16" s="51" t="str">
        <f t="shared" si="1"/>
        <v/>
      </c>
      <c r="G16" s="51" t="str">
        <f t="shared" si="2"/>
        <v/>
      </c>
      <c r="H16" s="55"/>
      <c r="I16" s="150"/>
      <c r="J16" s="150"/>
      <c r="K16" s="150"/>
      <c r="L16" s="150"/>
      <c r="M16" s="53"/>
      <c r="N16" s="53"/>
      <c r="O16" s="53"/>
      <c r="P16" s="57"/>
      <c r="Q16" s="74" t="s">
        <v>33</v>
      </c>
      <c r="R16" s="136">
        <v>1213</v>
      </c>
      <c r="S16" s="122"/>
      <c r="T16" s="51">
        <f t="shared" si="6"/>
        <v>0</v>
      </c>
      <c r="U16" s="51" t="str">
        <f t="shared" si="7"/>
        <v/>
      </c>
      <c r="V16" s="51" t="str">
        <f t="shared" si="8"/>
        <v/>
      </c>
      <c r="W16" s="55"/>
      <c r="X16" s="147"/>
      <c r="Y16" s="147"/>
      <c r="Z16" s="45"/>
      <c r="AA16" s="45" t="s">
        <v>18</v>
      </c>
      <c r="AB16" s="98">
        <v>4203</v>
      </c>
      <c r="AC16" s="71"/>
      <c r="AD16" s="51">
        <f t="shared" si="3"/>
        <v>0</v>
      </c>
      <c r="AE16" s="51" t="str">
        <f t="shared" si="4"/>
        <v/>
      </c>
      <c r="AF16" s="51" t="str">
        <f t="shared" si="5"/>
        <v/>
      </c>
      <c r="AG16" s="52"/>
      <c r="AH16" s="151"/>
      <c r="AI16" s="152"/>
      <c r="AJ16" s="58"/>
      <c r="AL16" s="78"/>
      <c r="AM16" s="75"/>
      <c r="AN16" s="76"/>
      <c r="AO16" s="76"/>
      <c r="AP16" s="76"/>
      <c r="AQ16" s="56"/>
      <c r="AR16" s="161"/>
      <c r="AS16" s="161"/>
      <c r="AT16" s="58"/>
      <c r="AU16" s="58"/>
    </row>
    <row r="17" spans="1:47" x14ac:dyDescent="0.15">
      <c r="A17" s="130" t="s">
        <v>80</v>
      </c>
      <c r="B17" s="137">
        <v>2713</v>
      </c>
      <c r="C17" s="148"/>
      <c r="D17" s="149"/>
      <c r="E17" s="51">
        <f t="shared" ref="E17:E18" si="15">IF(H17&lt;&gt;"",H17,3)*IF(C17="A",4,IF(C17="B",3,IF(C17="C",2,IF(C17="D",1,IF(AND(C17&gt;=0,C17&lt;=4,ISNUMBER(C17)),C17,0)))))</f>
        <v>0</v>
      </c>
      <c r="F17" s="51" t="str">
        <f t="shared" ref="F17:F18" si="16">IF(OR(C17="A",C17="B",C17="C",C17="D",C17="F",AND(C17&gt;=0,C17&lt;=4,ISNUMBER(C17))),IF(H17&lt;&gt;"",H17,3),"")</f>
        <v/>
      </c>
      <c r="G17" s="51" t="str">
        <f t="shared" ref="G17:G18" si="17">IF(OR(C17="A",C17="B",C17="C",C17="D",C17="P",AND(C17&gt;=0,C17&lt;=4,ISNUMBER(C17))),IF(H17&lt;&gt;"",H17,3),"")</f>
        <v/>
      </c>
      <c r="H17" s="52"/>
      <c r="I17" s="150"/>
      <c r="J17" s="150"/>
      <c r="K17" s="150"/>
      <c r="L17" s="150"/>
      <c r="M17" s="53"/>
      <c r="N17" s="53"/>
      <c r="O17" s="53"/>
      <c r="P17" s="45"/>
      <c r="Q17" s="130" t="s">
        <v>57</v>
      </c>
      <c r="R17" s="137">
        <v>2102</v>
      </c>
      <c r="S17" s="122"/>
      <c r="T17" s="51">
        <f t="shared" si="6"/>
        <v>0</v>
      </c>
      <c r="U17" s="51" t="str">
        <f t="shared" si="7"/>
        <v/>
      </c>
      <c r="V17" s="51" t="str">
        <f t="shared" si="8"/>
        <v/>
      </c>
      <c r="W17" s="55">
        <v>2</v>
      </c>
      <c r="X17" s="147"/>
      <c r="Y17" s="147"/>
      <c r="Z17" s="45"/>
      <c r="AA17" s="45" t="s">
        <v>18</v>
      </c>
      <c r="AB17" s="98">
        <v>4300</v>
      </c>
      <c r="AC17" s="71"/>
      <c r="AD17" s="51">
        <f t="shared" si="3"/>
        <v>0</v>
      </c>
      <c r="AE17" s="51" t="str">
        <f t="shared" si="4"/>
        <v/>
      </c>
      <c r="AF17" s="51" t="str">
        <f t="shared" si="5"/>
        <v/>
      </c>
      <c r="AG17" s="55">
        <v>2</v>
      </c>
      <c r="AH17" s="151"/>
      <c r="AI17" s="152"/>
      <c r="AJ17" s="58"/>
      <c r="AL17" s="58"/>
      <c r="AM17" s="58"/>
      <c r="AN17" s="58"/>
      <c r="AO17" s="58"/>
      <c r="AP17" s="58"/>
      <c r="AQ17" s="58"/>
      <c r="AR17" s="58"/>
      <c r="AS17" s="58"/>
      <c r="AT17" s="58"/>
      <c r="AU17" s="58"/>
    </row>
    <row r="18" spans="1:47" x14ac:dyDescent="0.15">
      <c r="A18" s="103" t="s">
        <v>56</v>
      </c>
      <c r="B18" s="138"/>
      <c r="C18" s="148"/>
      <c r="D18" s="149"/>
      <c r="E18" s="51">
        <f t="shared" si="15"/>
        <v>0</v>
      </c>
      <c r="F18" s="51" t="str">
        <f t="shared" si="16"/>
        <v/>
      </c>
      <c r="G18" s="51" t="str">
        <f t="shared" si="17"/>
        <v/>
      </c>
      <c r="H18" s="52"/>
      <c r="I18" s="150"/>
      <c r="J18" s="150"/>
      <c r="K18" s="150"/>
      <c r="L18" s="150"/>
      <c r="M18" s="53"/>
      <c r="N18" s="53"/>
      <c r="O18" s="53"/>
      <c r="P18" s="45"/>
      <c r="Q18" s="130" t="s">
        <v>59</v>
      </c>
      <c r="R18" s="137">
        <v>2003</v>
      </c>
      <c r="S18" s="122"/>
      <c r="T18" s="51">
        <f t="shared" ref="T18" si="18">IF(W18&lt;&gt;"",W18,3)*IF(S18="A",4,IF(S18="B",3,IF(S18="C",2,IF(S18="D",1,IF(AND(S18&gt;=0,S18&lt;=4,ISNUMBER(S18)),S18,0)))))</f>
        <v>0</v>
      </c>
      <c r="U18" s="51" t="str">
        <f t="shared" ref="U18" si="19">IF(OR(S18="A",S18="B",S18="C",S18="D",S18="F",AND(S18&gt;=0,S18&lt;=4,ISNUMBER(S18))),IF(W18&lt;&gt;"",W18,3),"")</f>
        <v/>
      </c>
      <c r="V18" s="51" t="str">
        <f t="shared" ref="V18" si="20">IF(OR(S18="A",S18="B",S18="C",S18="D",S18="P",AND(S18&gt;=0,S18&lt;=4,ISNUMBER(S18))),IF(W18&lt;&gt;"",W18,3),"")</f>
        <v/>
      </c>
      <c r="W18" s="55"/>
      <c r="X18" s="147"/>
      <c r="Y18" s="147"/>
      <c r="Z18" s="45"/>
      <c r="AA18" s="45" t="s">
        <v>18</v>
      </c>
      <c r="AB18" s="98">
        <v>4403</v>
      </c>
      <c r="AC18" s="71"/>
      <c r="AD18" s="51">
        <f t="shared" si="3"/>
        <v>0</v>
      </c>
      <c r="AE18" s="51" t="str">
        <f t="shared" si="4"/>
        <v/>
      </c>
      <c r="AF18" s="51" t="str">
        <f t="shared" si="5"/>
        <v/>
      </c>
      <c r="AG18" s="55"/>
      <c r="AH18" s="151"/>
      <c r="AI18" s="152"/>
      <c r="AJ18" s="58"/>
      <c r="AQ18" s="58"/>
      <c r="AR18" s="58"/>
      <c r="AS18" s="58"/>
      <c r="AT18" s="58"/>
      <c r="AU18" s="58"/>
    </row>
    <row r="19" spans="1:47" x14ac:dyDescent="0.15">
      <c r="A19" s="103" t="s">
        <v>56</v>
      </c>
      <c r="B19" s="138"/>
      <c r="C19" s="148"/>
      <c r="D19" s="149"/>
      <c r="E19" s="51">
        <f t="shared" si="0"/>
        <v>0</v>
      </c>
      <c r="F19" s="51" t="str">
        <f t="shared" si="1"/>
        <v/>
      </c>
      <c r="G19" s="51" t="str">
        <f t="shared" si="2"/>
        <v/>
      </c>
      <c r="H19" s="52"/>
      <c r="I19" s="150"/>
      <c r="J19" s="150"/>
      <c r="K19" s="150"/>
      <c r="L19" s="150"/>
      <c r="M19" s="53"/>
      <c r="N19" s="53"/>
      <c r="O19" s="53"/>
      <c r="P19" s="45"/>
      <c r="Q19" s="130" t="s">
        <v>58</v>
      </c>
      <c r="R19" s="137">
        <v>4713</v>
      </c>
      <c r="S19" s="122"/>
      <c r="T19" s="51">
        <f t="shared" si="6"/>
        <v>0</v>
      </c>
      <c r="U19" s="51" t="str">
        <f t="shared" si="7"/>
        <v/>
      </c>
      <c r="V19" s="51" t="str">
        <f t="shared" si="8"/>
        <v/>
      </c>
      <c r="W19" s="55"/>
      <c r="X19" s="147"/>
      <c r="Y19" s="147"/>
      <c r="Z19" s="45"/>
      <c r="AA19" s="45" t="s">
        <v>18</v>
      </c>
      <c r="AB19" s="98">
        <v>4413</v>
      </c>
      <c r="AC19" s="71"/>
      <c r="AD19" s="51">
        <f t="shared" si="3"/>
        <v>0</v>
      </c>
      <c r="AE19" s="51" t="str">
        <f t="shared" si="4"/>
        <v/>
      </c>
      <c r="AF19" s="51" t="str">
        <f t="shared" si="5"/>
        <v/>
      </c>
      <c r="AG19" s="55"/>
      <c r="AH19" s="151"/>
      <c r="AI19" s="152"/>
      <c r="AJ19" s="58"/>
      <c r="AQ19" s="58"/>
      <c r="AR19" s="58"/>
      <c r="AS19" s="58"/>
      <c r="AT19" s="58"/>
      <c r="AU19" s="58"/>
    </row>
    <row r="20" spans="1:47" x14ac:dyDescent="0.15">
      <c r="A20" s="74" t="s">
        <v>50</v>
      </c>
      <c r="B20" s="137"/>
      <c r="C20" s="148"/>
      <c r="D20" s="149"/>
      <c r="E20" s="51">
        <f t="shared" si="0"/>
        <v>0</v>
      </c>
      <c r="F20" s="51" t="str">
        <f t="shared" si="1"/>
        <v/>
      </c>
      <c r="G20" s="51" t="str">
        <f t="shared" si="2"/>
        <v/>
      </c>
      <c r="H20" s="52"/>
      <c r="I20" s="153"/>
      <c r="J20" s="150"/>
      <c r="K20" s="150"/>
      <c r="L20" s="150"/>
      <c r="M20" s="53"/>
      <c r="N20" s="53"/>
      <c r="O20" s="53"/>
      <c r="P20" s="45"/>
      <c r="Q20" s="93" t="s">
        <v>18</v>
      </c>
      <c r="R20" s="138">
        <v>2113</v>
      </c>
      <c r="S20" s="122"/>
      <c r="T20" s="51">
        <f t="shared" ref="T20:T21" si="21">IF(W20&lt;&gt;"",W20,3)*IF(S20="A",4,IF(S20="B",3,IF(S20="C",2,IF(S20="D",1,IF(AND(S20&gt;=0,S20&lt;=4,ISNUMBER(S20)),S20,0)))))</f>
        <v>0</v>
      </c>
      <c r="U20" s="51" t="str">
        <f t="shared" ref="U20:U21" si="22">IF(OR(S20="A",S20="B",S20="C",S20="D",S20="F",AND(S20&gt;=0,S20&lt;=4,ISNUMBER(S20))),IF(W20&lt;&gt;"",W20,3),"")</f>
        <v/>
      </c>
      <c r="V20" s="51" t="str">
        <f t="shared" ref="V20:V21" si="23">IF(OR(S20="A",S20="B",S20="C",S20="D",S20="P",AND(S20&gt;=0,S20&lt;=4,ISNUMBER(S20))),IF(W20&lt;&gt;"",W20,3),"")</f>
        <v/>
      </c>
      <c r="W20" s="55"/>
      <c r="X20" s="147"/>
      <c r="Y20" s="147"/>
      <c r="Z20" s="45"/>
      <c r="AA20" s="93" t="s">
        <v>35</v>
      </c>
      <c r="AB20" s="102">
        <v>3323</v>
      </c>
      <c r="AC20" s="70"/>
      <c r="AD20" s="51">
        <f t="shared" si="3"/>
        <v>0</v>
      </c>
      <c r="AE20" s="51" t="str">
        <f t="shared" si="4"/>
        <v/>
      </c>
      <c r="AF20" s="51" t="str">
        <f t="shared" si="5"/>
        <v/>
      </c>
      <c r="AG20" s="55"/>
      <c r="AH20" s="151"/>
      <c r="AI20" s="162"/>
      <c r="AJ20" s="58"/>
      <c r="AQ20" s="58"/>
      <c r="AR20" s="58"/>
      <c r="AS20" s="58"/>
      <c r="AT20" s="58"/>
      <c r="AU20" s="58"/>
    </row>
    <row r="21" spans="1:47" x14ac:dyDescent="0.15">
      <c r="A21" s="103" t="s">
        <v>55</v>
      </c>
      <c r="B21" s="137"/>
      <c r="C21" s="148"/>
      <c r="D21" s="149"/>
      <c r="E21" s="51">
        <f t="shared" si="0"/>
        <v>0</v>
      </c>
      <c r="F21" s="51" t="str">
        <f t="shared" si="1"/>
        <v/>
      </c>
      <c r="G21" s="51" t="str">
        <f t="shared" si="2"/>
        <v/>
      </c>
      <c r="H21" s="55"/>
      <c r="I21" s="150"/>
      <c r="J21" s="150"/>
      <c r="K21" s="150"/>
      <c r="L21" s="150"/>
      <c r="M21" s="53"/>
      <c r="N21" s="53"/>
      <c r="O21" s="53"/>
      <c r="P21" s="45"/>
      <c r="Q21" s="93" t="s">
        <v>18</v>
      </c>
      <c r="R21" s="138">
        <v>3113</v>
      </c>
      <c r="S21" s="122"/>
      <c r="T21" s="51">
        <f t="shared" si="21"/>
        <v>0</v>
      </c>
      <c r="U21" s="51" t="str">
        <f t="shared" si="22"/>
        <v/>
      </c>
      <c r="V21" s="51" t="str">
        <f t="shared" si="23"/>
        <v/>
      </c>
      <c r="W21" s="55"/>
      <c r="X21" s="147"/>
      <c r="Y21" s="147"/>
      <c r="Z21" s="45"/>
      <c r="AA21" s="93" t="s">
        <v>35</v>
      </c>
      <c r="AB21" s="102">
        <v>3703</v>
      </c>
      <c r="AC21" s="70"/>
      <c r="AD21" s="51">
        <f t="shared" si="3"/>
        <v>0</v>
      </c>
      <c r="AE21" s="51" t="str">
        <f t="shared" si="4"/>
        <v/>
      </c>
      <c r="AF21" s="51" t="str">
        <f t="shared" si="5"/>
        <v/>
      </c>
      <c r="AG21" s="55"/>
      <c r="AH21" s="151"/>
      <c r="AI21" s="162"/>
      <c r="AJ21" s="58"/>
      <c r="AQ21" s="58"/>
      <c r="AR21" s="58"/>
      <c r="AS21" s="58"/>
      <c r="AT21" s="58"/>
      <c r="AU21" s="58"/>
    </row>
    <row r="22" spans="1:47" x14ac:dyDescent="0.15">
      <c r="A22" s="50"/>
      <c r="B22" s="139"/>
      <c r="C22" s="163"/>
      <c r="D22" s="164"/>
      <c r="E22" s="51"/>
      <c r="F22" s="51"/>
      <c r="G22" s="51"/>
      <c r="H22" s="55"/>
      <c r="I22" s="165"/>
      <c r="J22" s="165"/>
      <c r="K22" s="165"/>
      <c r="L22" s="165"/>
      <c r="M22" s="53"/>
      <c r="N22" s="53"/>
      <c r="O22" s="53"/>
      <c r="P22" s="45"/>
      <c r="Q22" s="93"/>
      <c r="R22" s="145"/>
      <c r="S22" s="143"/>
      <c r="T22" s="51"/>
      <c r="U22" s="51"/>
      <c r="V22" s="51"/>
      <c r="W22" s="55"/>
      <c r="X22" s="144"/>
      <c r="Y22" s="144"/>
      <c r="Z22" s="45"/>
      <c r="AA22" s="93" t="s">
        <v>35</v>
      </c>
      <c r="AB22" s="102">
        <v>3713</v>
      </c>
      <c r="AC22" s="70"/>
      <c r="AD22" s="51">
        <f t="shared" si="3"/>
        <v>0</v>
      </c>
      <c r="AE22" s="51" t="str">
        <f t="shared" si="4"/>
        <v/>
      </c>
      <c r="AF22" s="51" t="str">
        <f t="shared" si="5"/>
        <v/>
      </c>
      <c r="AG22" s="55"/>
      <c r="AH22" s="147"/>
      <c r="AI22" s="152"/>
      <c r="AJ22" s="58"/>
      <c r="AQ22" s="58"/>
      <c r="AR22" s="58"/>
      <c r="AS22" s="58"/>
      <c r="AT22" s="58"/>
      <c r="AU22" s="58"/>
    </row>
    <row r="23" spans="1:47" x14ac:dyDescent="0.15">
      <c r="A23" s="50"/>
      <c r="B23" s="140"/>
      <c r="C23" s="163"/>
      <c r="D23" s="164"/>
      <c r="E23" s="51"/>
      <c r="F23" s="51"/>
      <c r="G23" s="51"/>
      <c r="H23" s="55"/>
      <c r="I23" s="165"/>
      <c r="J23" s="165"/>
      <c r="K23" s="165"/>
      <c r="L23" s="165"/>
      <c r="M23" s="53"/>
      <c r="N23" s="53"/>
      <c r="O23" s="53"/>
      <c r="P23" s="45"/>
      <c r="Q23" s="173"/>
      <c r="R23" s="173"/>
      <c r="S23" s="173"/>
      <c r="T23" s="173"/>
      <c r="U23" s="173"/>
      <c r="V23" s="173"/>
      <c r="W23" s="173"/>
      <c r="X23" s="44" t="s">
        <v>36</v>
      </c>
      <c r="Z23" s="45"/>
      <c r="AA23" s="93"/>
      <c r="AB23" s="105"/>
      <c r="AC23" s="107"/>
      <c r="AD23" s="51"/>
      <c r="AE23" s="51"/>
      <c r="AF23" s="51"/>
      <c r="AG23" s="55"/>
      <c r="AH23" s="170"/>
      <c r="AI23" s="171"/>
      <c r="AJ23" s="58"/>
      <c r="AQ23" s="58"/>
      <c r="AR23" s="58"/>
      <c r="AS23" s="58"/>
      <c r="AT23" s="58"/>
      <c r="AU23" s="58"/>
    </row>
    <row r="24" spans="1:47" x14ac:dyDescent="0.15">
      <c r="A24" s="50"/>
      <c r="B24" s="140"/>
      <c r="C24" s="163"/>
      <c r="D24" s="164"/>
      <c r="E24" s="51"/>
      <c r="F24" s="51"/>
      <c r="G24" s="51"/>
      <c r="H24" s="55"/>
      <c r="I24" s="165"/>
      <c r="J24" s="165"/>
      <c r="K24" s="165"/>
      <c r="L24" s="165"/>
      <c r="M24" s="53"/>
      <c r="N24" s="53"/>
      <c r="O24" s="53"/>
      <c r="P24" s="45"/>
      <c r="Q24" s="59" t="s">
        <v>37</v>
      </c>
      <c r="R24" s="123"/>
      <c r="S24" s="49"/>
      <c r="T24" s="49"/>
      <c r="U24" s="49"/>
      <c r="V24" s="60"/>
      <c r="W24" s="49"/>
      <c r="X24" s="49"/>
      <c r="Y24" s="126"/>
      <c r="Z24" s="45"/>
      <c r="AA24" s="79" t="s">
        <v>76</v>
      </c>
      <c r="AB24" s="79"/>
      <c r="AC24" s="79"/>
      <c r="AD24" s="109"/>
      <c r="AE24" s="109"/>
      <c r="AF24" s="109"/>
      <c r="AG24" s="117"/>
      <c r="AH24" s="129"/>
      <c r="AI24" s="128"/>
      <c r="AJ24" s="58"/>
      <c r="AQ24" s="58"/>
      <c r="AR24" s="58"/>
      <c r="AS24" s="58"/>
      <c r="AT24" s="58"/>
      <c r="AU24" s="58"/>
    </row>
    <row r="25" spans="1:47" ht="14" thickBot="1" x14ac:dyDescent="0.2">
      <c r="A25" s="166"/>
      <c r="B25" s="166"/>
      <c r="C25" s="166"/>
      <c r="D25" s="166"/>
      <c r="E25" s="166"/>
      <c r="F25" s="166"/>
      <c r="G25" s="166"/>
      <c r="H25" s="166"/>
      <c r="I25" s="166"/>
      <c r="J25" s="166"/>
      <c r="K25" s="166"/>
      <c r="L25" s="166"/>
      <c r="M25" s="53"/>
      <c r="N25" s="53"/>
      <c r="O25" s="49"/>
      <c r="P25" s="45"/>
      <c r="Q25" s="174">
        <f>SUM(G7:G21,V13:V21,AF9:AF22,AF31:AF39,G29:G44,O29:O44)</f>
        <v>0</v>
      </c>
      <c r="R25" s="174"/>
      <c r="S25" s="49" t="s">
        <v>38</v>
      </c>
      <c r="T25" s="49"/>
      <c r="U25" s="49"/>
      <c r="V25" s="49"/>
      <c r="W25" s="49"/>
      <c r="X25" s="49"/>
      <c r="Y25" s="49"/>
      <c r="Z25" s="40"/>
      <c r="AA25" s="63"/>
      <c r="AB25" s="31"/>
      <c r="AC25" s="31"/>
      <c r="AD25" s="41"/>
      <c r="AE25" s="41"/>
      <c r="AF25" s="41"/>
      <c r="AG25" s="64"/>
      <c r="AH25" s="128"/>
      <c r="AI25" s="128"/>
      <c r="AJ25" s="58"/>
      <c r="AQ25" s="58"/>
      <c r="AR25" s="58"/>
      <c r="AS25" s="58"/>
      <c r="AT25" s="58"/>
      <c r="AU25" s="58"/>
    </row>
    <row r="26" spans="1:47" ht="15" thickTop="1" thickBot="1" x14ac:dyDescent="0.2">
      <c r="A26" s="39" t="s">
        <v>49</v>
      </c>
      <c r="B26" s="49"/>
      <c r="C26" s="49"/>
      <c r="D26" s="49"/>
      <c r="E26" s="49"/>
      <c r="F26" s="49"/>
      <c r="G26" s="49"/>
      <c r="H26" s="49"/>
      <c r="I26" s="49"/>
      <c r="J26" s="49"/>
      <c r="K26" s="49"/>
      <c r="L26" s="49"/>
      <c r="M26" s="53"/>
      <c r="N26" s="53"/>
      <c r="O26" s="49"/>
      <c r="P26" s="45"/>
      <c r="Q26" s="175" t="str">
        <f>IF(SUM(F7:F21,U13:U21,AE9:AE22,AE31:AE39,F29:F44,N29:N44)=0,"N/A",ROUNDDOWN(SUM(E7:E21,T13:T21,AD9:AD22,AD31:AD39,E29:E44,M29:M44)/SUM(F7:F21,U13:U21,AE9:AE22,F29:F44,N29:N44,AE31:AE39),2))</f>
        <v>N/A</v>
      </c>
      <c r="R26" s="175"/>
      <c r="S26" s="49" t="s">
        <v>39</v>
      </c>
      <c r="T26" s="49"/>
      <c r="U26" s="49"/>
      <c r="V26" s="49"/>
      <c r="W26" s="49"/>
      <c r="X26" s="49"/>
      <c r="Y26" s="49"/>
      <c r="Z26" s="49"/>
      <c r="AA26" s="63"/>
      <c r="AB26" s="31"/>
      <c r="AC26" s="31"/>
      <c r="AD26" s="41"/>
      <c r="AE26" s="41"/>
      <c r="AF26" s="41"/>
      <c r="AG26" s="64"/>
      <c r="AH26" s="128"/>
      <c r="AI26" s="128"/>
      <c r="AJ26" s="58"/>
      <c r="AQ26" s="58"/>
      <c r="AR26" s="58"/>
      <c r="AS26" s="58"/>
      <c r="AT26" s="58"/>
      <c r="AU26" s="58"/>
    </row>
    <row r="27" spans="1:47" ht="15" thickTop="1" thickBot="1" x14ac:dyDescent="0.2">
      <c r="A27" s="39" t="s">
        <v>41</v>
      </c>
      <c r="B27" s="39"/>
      <c r="C27" s="49"/>
      <c r="D27" s="49"/>
      <c r="E27" s="53"/>
      <c r="F27" s="53"/>
      <c r="G27" s="53"/>
      <c r="H27" s="53"/>
      <c r="I27" s="113" t="s">
        <v>66</v>
      </c>
      <c r="J27" s="62"/>
      <c r="K27" s="62"/>
      <c r="L27" s="62"/>
      <c r="P27" s="45"/>
      <c r="Q27" s="169">
        <f>SUMIF(B7:B21,"&gt;2999",G7:G21)+SUMIF(B29:B44,"&gt;2999",G29:G44)+SUMIF(J29:J44,"&gt;2999",O29:O44)+SUMIF(R13:R21,"&gt;2999",V13:V21)+SUMIF(AB9:AB22,"&gt;2999",AF9:AF22)+SUMIF(AB31:AB39,"&gt;2999",AF31:AF39)</f>
        <v>0</v>
      </c>
      <c r="R27" s="169"/>
      <c r="S27" s="49" t="s">
        <v>40</v>
      </c>
      <c r="T27" s="49"/>
      <c r="U27" s="49"/>
      <c r="V27" s="49"/>
      <c r="W27" s="49"/>
      <c r="X27" s="49"/>
      <c r="Y27" s="49"/>
      <c r="AA27" s="63"/>
      <c r="AB27" s="31"/>
      <c r="AC27" s="31"/>
      <c r="AD27" s="41"/>
      <c r="AE27" s="41"/>
      <c r="AF27" s="41"/>
      <c r="AG27" s="64"/>
      <c r="AH27" s="128"/>
      <c r="AI27" s="128"/>
      <c r="AJ27" s="58"/>
      <c r="AQ27" s="58"/>
      <c r="AR27" s="58"/>
      <c r="AS27" s="58"/>
      <c r="AT27" s="58"/>
      <c r="AU27" s="58"/>
    </row>
    <row r="28" spans="1:47" ht="18" customHeight="1" thickTop="1" thickBot="1" x14ac:dyDescent="0.2">
      <c r="A28" s="53" t="s">
        <v>20</v>
      </c>
      <c r="B28" s="53"/>
      <c r="C28" s="53" t="s">
        <v>43</v>
      </c>
      <c r="D28" s="33" t="s">
        <v>44</v>
      </c>
      <c r="E28" s="48" t="s">
        <v>22</v>
      </c>
      <c r="F28" s="48" t="s">
        <v>23</v>
      </c>
      <c r="G28" s="48" t="s">
        <v>24</v>
      </c>
      <c r="H28" s="53"/>
      <c r="I28" s="53" t="s">
        <v>20</v>
      </c>
      <c r="J28" s="53"/>
      <c r="K28" s="53" t="s">
        <v>43</v>
      </c>
      <c r="L28" s="65" t="s">
        <v>44</v>
      </c>
      <c r="M28" s="48" t="s">
        <v>22</v>
      </c>
      <c r="N28" s="48" t="s">
        <v>23</v>
      </c>
      <c r="O28" s="48" t="s">
        <v>24</v>
      </c>
      <c r="P28" s="45"/>
      <c r="Q28" s="176">
        <f>SUMIF(B7:B21,"&gt;2999",F7:F21)+SUMIF(B29:B44,"&gt;2999",F29:F44)+SUMIF(J29:J44,"&gt;2999",N29:N44)+SUMIF(R13:R21,"&gt;2999",U13:U21)+SUMIF(AB9:AB22,"&gt;2999",AE9:AE22)+SUMIF(AB31:AB39,"&gt;2999",AE31:AE39)</f>
        <v>0</v>
      </c>
      <c r="R28" s="176"/>
      <c r="S28" s="49" t="s">
        <v>60</v>
      </c>
      <c r="T28" s="49"/>
      <c r="U28" s="49"/>
      <c r="V28" s="49"/>
      <c r="W28" s="49"/>
      <c r="X28" s="49"/>
      <c r="Y28" s="49"/>
      <c r="Z28" s="45"/>
      <c r="AA28" s="63"/>
      <c r="AB28" s="31"/>
      <c r="AC28" s="31"/>
      <c r="AD28" s="41"/>
      <c r="AE28" s="41"/>
      <c r="AF28" s="41"/>
      <c r="AG28" s="64"/>
      <c r="AH28" s="128"/>
      <c r="AI28" s="128"/>
      <c r="AJ28" s="58"/>
      <c r="AM28" s="58"/>
      <c r="AN28" s="58"/>
      <c r="AO28" s="58"/>
      <c r="AP28" s="58"/>
      <c r="AQ28" s="58"/>
      <c r="AR28" s="58"/>
      <c r="AS28" s="58"/>
      <c r="AT28" s="58"/>
      <c r="AU28" s="58"/>
    </row>
    <row r="29" spans="1:47" ht="14" thickBot="1" x14ac:dyDescent="0.2">
      <c r="A29" s="99"/>
      <c r="B29" s="66"/>
      <c r="C29" s="100"/>
      <c r="D29" s="67"/>
      <c r="E29" s="131">
        <f t="shared" ref="E29" si="24">D29*IF(OR(C29="A",C29="RA"),4,IF(OR(C29="B",C29="RB"),3,IF(OR(C29="C",C29="RC"),2,IF(OR(C29="D",C29="RD"),1,IF(AND(C29&gt;=0,C29&lt;=4,ISNUMBER(C29)),C29,0)))))</f>
        <v>0</v>
      </c>
      <c r="F29" s="132" t="str">
        <f t="shared" ref="F29" si="25">IF(OR(C29="",D29=""),"",IF(OR(C29="A",C29="B",C29="C",C29="D",C29="F",C29="RA",C29="RB",C29="RC",C29="RD",C29="RF",AND(C29&gt;=0,C29&lt;=4,ISNUMBER(C29))),D29,""))</f>
        <v/>
      </c>
      <c r="G29" s="133" t="str">
        <f t="shared" ref="G29" si="26">IF(OR(C29="",D29=""),"",IF(OR(C29="A",C29="B",C29="C",C29="D",C29="P",AND(C29&gt;=0,C29&lt;=4,ISNUMBER(C29))),D29,""))</f>
        <v/>
      </c>
      <c r="H29" s="68"/>
      <c r="I29" s="99"/>
      <c r="J29" s="66"/>
      <c r="K29" s="100"/>
      <c r="L29" s="67"/>
      <c r="M29" s="45">
        <f t="shared" ref="M29" si="27">L29*IF(OR(K29="A",K29="RA"),4,IF(OR(K29="B",K29="RB"),3,IF(OR(K29="C",K29="RC"),2,IF(OR(K29="D",K29="RD"),1,IF(AND(K29&gt;=0,K29&lt;=4,ISNUMBER(K29)),K29,0)))))</f>
        <v>0</v>
      </c>
      <c r="N29" s="45" t="str">
        <f t="shared" ref="N29" si="28">IF(OR(K29="",L29=""),"",IF(OR(K29="A",K29="B",K29="C",K29="D",K29="F",K29="RA",K29="RB",K29="RC",K29="RD",K29="RF",AND(K29&gt;=0,K29&lt;=4,ISNUMBER(K29))),L29,""))</f>
        <v/>
      </c>
      <c r="O29" s="45" t="str">
        <f t="shared" ref="O29" si="29">IF(OR(K29="",L29=""),"",IF(OR(K29="A",K29="B",K29="C",K29="D",K29="P",AND(K29&gt;=0,K29&lt;=4,ISNUMBER(K29))),L29,""))</f>
        <v/>
      </c>
      <c r="P29" s="45"/>
      <c r="Q29" s="177">
        <f>SUMIF(B7:B21,"&gt;2999",E7:E21)+SUMIF(B29:B44,"&gt;2999",E29:E44)+SUMIF(J29:J44,"&gt;2999",M29:M44)+SUMIF(R13:R21,"&gt;2999",T13:T21)+SUMIF(AB9:AB22,"&gt;2999",AD9:AD22)+SUMIF(AB31:AB39,"&gt;2999",AD31:AD39)</f>
        <v>0</v>
      </c>
      <c r="R29" s="177"/>
      <c r="S29" s="44" t="s">
        <v>42</v>
      </c>
      <c r="T29" s="49"/>
      <c r="U29" s="49"/>
      <c r="V29" s="49"/>
      <c r="W29" s="49"/>
      <c r="X29" s="49"/>
      <c r="Y29" s="49"/>
      <c r="Z29" s="45"/>
      <c r="AA29" s="63"/>
      <c r="AB29" s="31"/>
      <c r="AC29" s="31"/>
      <c r="AD29" s="41"/>
      <c r="AE29" s="41"/>
      <c r="AF29" s="41"/>
      <c r="AG29" s="64"/>
      <c r="AH29" s="128"/>
      <c r="AI29" s="128"/>
      <c r="AJ29" s="58"/>
      <c r="AM29" s="58"/>
      <c r="AN29" s="58"/>
      <c r="AO29" s="58"/>
      <c r="AP29" s="58"/>
      <c r="AQ29" s="58"/>
      <c r="AR29" s="58"/>
      <c r="AS29" s="58"/>
      <c r="AT29" s="58"/>
      <c r="AU29" s="58"/>
    </row>
    <row r="30" spans="1:47" ht="14" thickBot="1" x14ac:dyDescent="0.2">
      <c r="A30" s="99"/>
      <c r="B30" s="66"/>
      <c r="C30" s="100"/>
      <c r="D30" s="67"/>
      <c r="E30" s="131">
        <f t="shared" ref="E30:E44" si="30">D30*IF(OR(C30="A",C30="RA"),4,IF(OR(C30="B",C30="RB"),3,IF(OR(C30="C",C30="RC"),2,IF(OR(C30="D",C30="RD"),1,IF(AND(C30&gt;=0,C30&lt;=4,ISNUMBER(C30)),C30,0)))))</f>
        <v>0</v>
      </c>
      <c r="F30" s="132" t="str">
        <f t="shared" ref="F30:F44" si="31">IF(OR(C30="",D30=""),"",IF(OR(C30="A",C30="B",C30="C",C30="D",C30="F",C30="RA",C30="RB",C30="RC",C30="RD",C30="RF",AND(C30&gt;=0,C30&lt;=4,ISNUMBER(C30))),D30,""))</f>
        <v/>
      </c>
      <c r="G30" s="133" t="str">
        <f t="shared" ref="G30:G44" si="32">IF(OR(C30="",D30=""),"",IF(OR(C30="A",C30="B",C30="C",C30="D",C30="P",AND(C30&gt;=0,C30&lt;=4,ISNUMBER(C30))),D30,""))</f>
        <v/>
      </c>
      <c r="H30" s="68"/>
      <c r="I30" s="99"/>
      <c r="J30" s="66"/>
      <c r="K30" s="100"/>
      <c r="L30" s="67"/>
      <c r="M30" s="45">
        <f t="shared" ref="M30:M44" si="33">L30*IF(OR(K30="A",K30="RA"),4,IF(OR(K30="B",K30="RB"),3,IF(OR(K30="C",K30="RC"),2,IF(OR(K30="D",K30="RD"),1,IF(AND(K30&gt;=0,K30&lt;=4,ISNUMBER(K30)),K30,0)))))</f>
        <v>0</v>
      </c>
      <c r="N30" s="45" t="str">
        <f t="shared" ref="N30:N44" si="34">IF(OR(K30="",L30=""),"",IF(OR(K30="A",K30="B",K30="C",K30="D",K30="F",K30="RA",K30="RB",K30="RC",K30="RD",K30="RF",AND(K30&gt;=0,K30&lt;=4,ISNUMBER(K30))),L30,""))</f>
        <v/>
      </c>
      <c r="O30" s="45" t="str">
        <f t="shared" ref="O30:O44" si="35">IF(OR(K30="",L30=""),"",IF(OR(K30="A",K30="B",K30="C",K30="D",K30="P",AND(K30&gt;=0,K30&lt;=4,ISNUMBER(K30))),L30,""))</f>
        <v/>
      </c>
      <c r="P30" s="45"/>
      <c r="Q30" s="172" t="str">
        <f>IF(SUM(Q29)=0,"N/A",Q29/Q28)</f>
        <v>N/A</v>
      </c>
      <c r="R30" s="172"/>
      <c r="S30" s="49" t="s">
        <v>45</v>
      </c>
      <c r="Y30" s="49"/>
      <c r="Z30" s="45"/>
      <c r="AA30" s="41"/>
      <c r="AB30" s="124"/>
      <c r="AC30" s="101"/>
      <c r="AD30" s="76"/>
      <c r="AE30" s="76"/>
      <c r="AF30" s="76"/>
      <c r="AG30" s="56"/>
      <c r="AH30" s="77"/>
      <c r="AI30" s="127"/>
      <c r="AJ30" s="58"/>
      <c r="AM30" s="58"/>
      <c r="AN30" s="58"/>
      <c r="AO30" s="58"/>
      <c r="AP30" s="58"/>
      <c r="AQ30" s="58"/>
      <c r="AR30" s="58"/>
      <c r="AS30" s="58"/>
      <c r="AT30" s="58"/>
      <c r="AU30" s="58"/>
    </row>
    <row r="31" spans="1:47" ht="15" thickTop="1" thickBot="1" x14ac:dyDescent="0.2">
      <c r="A31" s="99"/>
      <c r="B31" s="66"/>
      <c r="C31" s="100"/>
      <c r="D31" s="67"/>
      <c r="E31" s="131">
        <f t="shared" si="30"/>
        <v>0</v>
      </c>
      <c r="F31" s="132" t="str">
        <f t="shared" si="31"/>
        <v/>
      </c>
      <c r="G31" s="133" t="str">
        <f t="shared" si="32"/>
        <v/>
      </c>
      <c r="H31" s="68"/>
      <c r="I31" s="99"/>
      <c r="J31" s="66"/>
      <c r="K31" s="100"/>
      <c r="L31" s="67"/>
      <c r="M31" s="45">
        <f t="shared" si="33"/>
        <v>0</v>
      </c>
      <c r="N31" s="45" t="str">
        <f t="shared" si="34"/>
        <v/>
      </c>
      <c r="O31" s="45" t="str">
        <f t="shared" si="35"/>
        <v/>
      </c>
      <c r="P31" s="45"/>
      <c r="Q31" s="168"/>
      <c r="R31" s="168"/>
      <c r="S31" s="44" t="s">
        <v>46</v>
      </c>
      <c r="T31" s="49"/>
      <c r="U31" s="49"/>
      <c r="V31" s="49"/>
      <c r="W31" s="49"/>
      <c r="X31" s="49"/>
      <c r="Y31" s="49"/>
      <c r="Z31" s="45"/>
      <c r="AA31" s="103"/>
      <c r="AB31" s="104"/>
      <c r="AC31" s="141"/>
      <c r="AD31" s="51">
        <f t="shared" ref="AD31:AD35" si="36">IF(AG31&lt;&gt;"",AG31,3)*IF(AC31="A",4,IF(AC31="B",3,IF(AC31="C",2,IF(AC31="D",1,IF(AND(AC31&gt;=0,AC31&lt;=4,ISNUMBER(AC31)),AC31,0)))))</f>
        <v>0</v>
      </c>
      <c r="AE31" s="51" t="str">
        <f t="shared" ref="AE31:AE35" si="37">IF(OR(AC31="A",AC31="B",AC31="C",AC31="D",AC31="F",AND(AC31&gt;=0,AC31&lt;=4,ISNUMBER(AC31))),IF(AG31&lt;&gt;"",AG31,3),"")</f>
        <v/>
      </c>
      <c r="AF31" s="51" t="str">
        <f t="shared" ref="AF31:AF35" si="38">IF(OR(AC31="A",AC31="B",AC31="C",AC31="D",AC31="P",AND(AC31&gt;=0,AC31&lt;=4,ISNUMBER(AC31))),IF(AG31&lt;&gt;"",AG31,3),"")</f>
        <v/>
      </c>
      <c r="AG31" s="55"/>
      <c r="AH31" s="151"/>
      <c r="AI31" s="162"/>
      <c r="AJ31" s="58"/>
      <c r="AM31" s="69"/>
      <c r="AN31" s="69"/>
      <c r="AO31" s="75"/>
      <c r="AP31" s="76"/>
      <c r="AQ31" s="76"/>
      <c r="AR31" s="76"/>
      <c r="AS31" s="56"/>
      <c r="AT31" s="161"/>
      <c r="AU31" s="167"/>
    </row>
    <row r="32" spans="1:47" ht="18" thickTop="1" thickBot="1" x14ac:dyDescent="0.25">
      <c r="A32" s="99"/>
      <c r="B32" s="66"/>
      <c r="C32" s="100"/>
      <c r="D32" s="67"/>
      <c r="E32" s="131">
        <f t="shared" si="30"/>
        <v>0</v>
      </c>
      <c r="F32" s="132" t="str">
        <f t="shared" si="31"/>
        <v/>
      </c>
      <c r="G32" s="133" t="str">
        <f t="shared" si="32"/>
        <v/>
      </c>
      <c r="H32" s="68"/>
      <c r="I32" s="99"/>
      <c r="J32" s="66"/>
      <c r="K32" s="100"/>
      <c r="L32" s="67"/>
      <c r="M32" s="45">
        <f t="shared" si="33"/>
        <v>0</v>
      </c>
      <c r="N32" s="45" t="str">
        <f t="shared" si="34"/>
        <v/>
      </c>
      <c r="O32" s="45" t="str">
        <f t="shared" si="35"/>
        <v/>
      </c>
      <c r="P32" s="45"/>
      <c r="Q32" s="178">
        <v>120</v>
      </c>
      <c r="R32" s="178"/>
      <c r="S32" s="49" t="s">
        <v>47</v>
      </c>
      <c r="T32" s="49"/>
      <c r="U32" s="49"/>
      <c r="V32" s="49"/>
      <c r="W32" s="49"/>
      <c r="X32" s="49"/>
      <c r="Y32" s="123"/>
      <c r="Z32" s="45"/>
      <c r="AA32" s="103"/>
      <c r="AB32" s="104"/>
      <c r="AC32" s="141"/>
      <c r="AD32" s="51">
        <f t="shared" si="36"/>
        <v>0</v>
      </c>
      <c r="AE32" s="51" t="str">
        <f t="shared" si="37"/>
        <v/>
      </c>
      <c r="AF32" s="51" t="str">
        <f t="shared" si="38"/>
        <v/>
      </c>
      <c r="AG32" s="55"/>
      <c r="AH32" s="151"/>
      <c r="AI32" s="162"/>
      <c r="AJ32" s="58"/>
      <c r="AM32" s="58"/>
      <c r="AN32" s="58"/>
      <c r="AO32" s="58"/>
      <c r="AP32" s="58"/>
      <c r="AQ32" s="58"/>
      <c r="AR32" s="58"/>
      <c r="AS32" s="58"/>
      <c r="AT32" s="58"/>
      <c r="AU32" s="58"/>
    </row>
    <row r="33" spans="1:47" ht="14" thickBot="1" x14ac:dyDescent="0.2">
      <c r="A33" s="99"/>
      <c r="B33" s="66"/>
      <c r="C33" s="100"/>
      <c r="D33" s="67"/>
      <c r="E33" s="131">
        <f t="shared" si="30"/>
        <v>0</v>
      </c>
      <c r="F33" s="132" t="str">
        <f t="shared" si="31"/>
        <v/>
      </c>
      <c r="G33" s="133" t="str">
        <f t="shared" si="32"/>
        <v/>
      </c>
      <c r="H33" s="68"/>
      <c r="I33" s="99"/>
      <c r="J33" s="66"/>
      <c r="K33" s="100"/>
      <c r="L33" s="67"/>
      <c r="M33" s="45">
        <f t="shared" si="33"/>
        <v>0</v>
      </c>
      <c r="N33" s="45" t="str">
        <f t="shared" si="34"/>
        <v/>
      </c>
      <c r="O33" s="45" t="str">
        <f t="shared" si="35"/>
        <v/>
      </c>
      <c r="P33" s="45"/>
      <c r="Q33" s="63" t="s">
        <v>48</v>
      </c>
      <c r="R33" s="53"/>
      <c r="S33" s="53"/>
      <c r="T33" s="53"/>
      <c r="U33" s="53"/>
      <c r="V33" s="53"/>
      <c r="W33" s="53"/>
      <c r="X33" s="53"/>
      <c r="Y33" s="53"/>
      <c r="Z33" s="45"/>
      <c r="AA33" s="103"/>
      <c r="AB33" s="104"/>
      <c r="AC33" s="141"/>
      <c r="AD33" s="51">
        <f t="shared" si="36"/>
        <v>0</v>
      </c>
      <c r="AE33" s="51" t="str">
        <f t="shared" si="37"/>
        <v/>
      </c>
      <c r="AF33" s="51" t="str">
        <f t="shared" si="38"/>
        <v/>
      </c>
      <c r="AG33" s="55"/>
      <c r="AH33" s="151"/>
      <c r="AI33" s="162"/>
      <c r="AJ33" s="58"/>
      <c r="AM33" s="58"/>
      <c r="AN33" s="58"/>
      <c r="AO33" s="58"/>
      <c r="AP33" s="58"/>
      <c r="AQ33" s="58"/>
      <c r="AR33" s="58"/>
      <c r="AS33" s="58"/>
      <c r="AT33" s="58"/>
      <c r="AU33" s="58"/>
    </row>
    <row r="34" spans="1:47" ht="14" thickBot="1" x14ac:dyDescent="0.2">
      <c r="A34" s="99"/>
      <c r="B34" s="66"/>
      <c r="C34" s="100"/>
      <c r="D34" s="67"/>
      <c r="E34" s="131">
        <f t="shared" si="30"/>
        <v>0</v>
      </c>
      <c r="F34" s="132" t="str">
        <f t="shared" si="31"/>
        <v/>
      </c>
      <c r="G34" s="133" t="str">
        <f t="shared" si="32"/>
        <v/>
      </c>
      <c r="H34" s="68"/>
      <c r="I34" s="99"/>
      <c r="J34" s="66"/>
      <c r="K34" s="100"/>
      <c r="L34" s="67"/>
      <c r="M34" s="45">
        <f t="shared" si="33"/>
        <v>0</v>
      </c>
      <c r="N34" s="45" t="str">
        <f t="shared" si="34"/>
        <v/>
      </c>
      <c r="O34" s="45" t="str">
        <f t="shared" si="35"/>
        <v/>
      </c>
      <c r="P34" s="45"/>
      <c r="R34" s="53"/>
      <c r="S34" s="53"/>
      <c r="T34" s="53"/>
      <c r="U34" s="53"/>
      <c r="V34" s="53"/>
      <c r="W34" s="53"/>
      <c r="X34" s="53"/>
      <c r="Y34" s="53"/>
      <c r="Z34" s="45"/>
      <c r="AA34" s="103"/>
      <c r="AB34" s="104"/>
      <c r="AC34" s="141"/>
      <c r="AD34" s="51">
        <f t="shared" si="36"/>
        <v>0</v>
      </c>
      <c r="AE34" s="51" t="str">
        <f t="shared" si="37"/>
        <v/>
      </c>
      <c r="AF34" s="51" t="str">
        <f t="shared" si="38"/>
        <v/>
      </c>
      <c r="AG34" s="55"/>
      <c r="AH34" s="151"/>
      <c r="AI34" s="162"/>
      <c r="AJ34" s="58"/>
      <c r="AM34" s="58"/>
      <c r="AN34" s="58"/>
      <c r="AO34" s="58"/>
      <c r="AP34" s="58"/>
      <c r="AQ34" s="58"/>
      <c r="AR34" s="58"/>
      <c r="AS34" s="58"/>
      <c r="AT34" s="58"/>
      <c r="AU34" s="58"/>
    </row>
    <row r="35" spans="1:47" ht="14" thickBot="1" x14ac:dyDescent="0.2">
      <c r="A35" s="99"/>
      <c r="B35" s="66"/>
      <c r="C35" s="100"/>
      <c r="D35" s="67"/>
      <c r="E35" s="131">
        <f t="shared" si="30"/>
        <v>0</v>
      </c>
      <c r="F35" s="132" t="str">
        <f t="shared" si="31"/>
        <v/>
      </c>
      <c r="G35" s="133" t="str">
        <f t="shared" si="32"/>
        <v/>
      </c>
      <c r="H35" s="68"/>
      <c r="I35" s="99"/>
      <c r="J35" s="66"/>
      <c r="K35" s="100"/>
      <c r="L35" s="67"/>
      <c r="M35" s="45">
        <f t="shared" si="33"/>
        <v>0</v>
      </c>
      <c r="N35" s="45" t="str">
        <f t="shared" si="34"/>
        <v/>
      </c>
      <c r="O35" s="45" t="str">
        <f t="shared" si="35"/>
        <v/>
      </c>
      <c r="P35" s="45"/>
      <c r="Q35" s="53"/>
      <c r="R35" s="53"/>
      <c r="S35" s="53"/>
      <c r="T35" s="53"/>
      <c r="U35" s="53"/>
      <c r="V35" s="53"/>
      <c r="W35" s="53"/>
      <c r="X35" s="53"/>
      <c r="Y35" s="53"/>
      <c r="Z35" s="45"/>
      <c r="AA35" s="103"/>
      <c r="AB35" s="104"/>
      <c r="AC35" s="141"/>
      <c r="AD35" s="51">
        <f t="shared" si="36"/>
        <v>0</v>
      </c>
      <c r="AE35" s="51" t="str">
        <f t="shared" si="37"/>
        <v/>
      </c>
      <c r="AF35" s="51" t="str">
        <f t="shared" si="38"/>
        <v/>
      </c>
      <c r="AG35" s="55"/>
      <c r="AH35" s="162"/>
      <c r="AI35" s="162"/>
      <c r="AJ35" s="58"/>
      <c r="AM35" s="58"/>
      <c r="AN35" s="58"/>
      <c r="AO35" s="58"/>
      <c r="AP35" s="58"/>
      <c r="AQ35" s="58"/>
    </row>
    <row r="36" spans="1:47" ht="14" thickBot="1" x14ac:dyDescent="0.2">
      <c r="A36" s="99"/>
      <c r="B36" s="66"/>
      <c r="C36" s="100"/>
      <c r="D36" s="67"/>
      <c r="E36" s="131">
        <f t="shared" si="30"/>
        <v>0</v>
      </c>
      <c r="F36" s="132" t="str">
        <f t="shared" si="31"/>
        <v/>
      </c>
      <c r="G36" s="133" t="str">
        <f t="shared" si="32"/>
        <v/>
      </c>
      <c r="H36" s="68"/>
      <c r="I36" s="99"/>
      <c r="J36" s="66"/>
      <c r="K36" s="100"/>
      <c r="L36" s="67"/>
      <c r="M36" s="45">
        <f t="shared" si="33"/>
        <v>0</v>
      </c>
      <c r="N36" s="45" t="str">
        <f t="shared" si="34"/>
        <v/>
      </c>
      <c r="O36" s="45" t="str">
        <f t="shared" si="35"/>
        <v/>
      </c>
      <c r="P36" s="45"/>
      <c r="Q36" s="53"/>
      <c r="R36" s="53"/>
      <c r="S36" s="53"/>
      <c r="T36" s="53"/>
      <c r="U36" s="53"/>
      <c r="V36" s="53"/>
      <c r="W36" s="53"/>
      <c r="X36" s="53"/>
      <c r="Y36" s="53"/>
      <c r="Z36" s="45"/>
      <c r="AA36" s="103"/>
      <c r="AB36" s="104"/>
      <c r="AC36" s="141"/>
      <c r="AD36" s="51">
        <f t="shared" ref="AD36:AD39" si="39">IF(AG36&lt;&gt;"",AG36,3)*IF(AC36="A",4,IF(AC36="B",3,IF(AC36="C",2,IF(AC36="D",1,IF(AND(AC36&gt;=0,AC36&lt;=4,ISNUMBER(AC36)),AC36,0)))))</f>
        <v>0</v>
      </c>
      <c r="AE36" s="51" t="str">
        <f t="shared" ref="AE36:AE39" si="40">IF(OR(AC36="A",AC36="B",AC36="C",AC36="D",AC36="F",AND(AC36&gt;=0,AC36&lt;=4,ISNUMBER(AC36))),IF(AG36&lt;&gt;"",AG36,3),"")</f>
        <v/>
      </c>
      <c r="AF36" s="51" t="str">
        <f t="shared" ref="AF36:AF39" si="41">IF(OR(AC36="A",AC36="B",AC36="C",AC36="D",AC36="P",AND(AC36&gt;=0,AC36&lt;=4,ISNUMBER(AC36))),IF(AG36&lt;&gt;"",AG36,3),"")</f>
        <v/>
      </c>
      <c r="AG36" s="55"/>
      <c r="AH36" s="162"/>
      <c r="AI36" s="162"/>
      <c r="AJ36" s="58"/>
      <c r="AM36" s="58"/>
      <c r="AN36" s="58"/>
      <c r="AO36" s="58"/>
      <c r="AP36" s="58"/>
      <c r="AQ36" s="58"/>
    </row>
    <row r="37" spans="1:47" ht="14" thickBot="1" x14ac:dyDescent="0.2">
      <c r="A37" s="99"/>
      <c r="B37" s="66"/>
      <c r="C37" s="100"/>
      <c r="D37" s="67"/>
      <c r="E37" s="131">
        <f t="shared" si="30"/>
        <v>0</v>
      </c>
      <c r="F37" s="132" t="str">
        <f t="shared" si="31"/>
        <v/>
      </c>
      <c r="G37" s="133" t="str">
        <f t="shared" si="32"/>
        <v/>
      </c>
      <c r="H37" s="68"/>
      <c r="I37" s="99"/>
      <c r="J37" s="66"/>
      <c r="K37" s="100"/>
      <c r="L37" s="67"/>
      <c r="M37" s="45">
        <f t="shared" si="33"/>
        <v>0</v>
      </c>
      <c r="N37" s="45" t="str">
        <f t="shared" si="34"/>
        <v/>
      </c>
      <c r="O37" s="45" t="str">
        <f t="shared" si="35"/>
        <v/>
      </c>
      <c r="P37" s="45"/>
      <c r="Q37" s="53"/>
      <c r="R37" s="53"/>
      <c r="S37" s="53"/>
      <c r="T37" s="53"/>
      <c r="U37" s="53"/>
      <c r="V37" s="53"/>
      <c r="W37" s="53"/>
      <c r="X37" s="53"/>
      <c r="Y37" s="53"/>
      <c r="Z37" s="45"/>
      <c r="AA37" s="103"/>
      <c r="AB37" s="104"/>
      <c r="AC37" s="141"/>
      <c r="AD37" s="51">
        <f t="shared" si="39"/>
        <v>0</v>
      </c>
      <c r="AE37" s="51" t="str">
        <f t="shared" si="40"/>
        <v/>
      </c>
      <c r="AF37" s="51" t="str">
        <f t="shared" si="41"/>
        <v/>
      </c>
      <c r="AG37" s="55"/>
      <c r="AH37" s="162"/>
      <c r="AI37" s="162"/>
      <c r="AJ37" s="58"/>
    </row>
    <row r="38" spans="1:47" ht="14" thickBot="1" x14ac:dyDescent="0.2">
      <c r="A38" s="99"/>
      <c r="B38" s="66"/>
      <c r="C38" s="100"/>
      <c r="D38" s="67"/>
      <c r="E38" s="131">
        <f t="shared" si="30"/>
        <v>0</v>
      </c>
      <c r="F38" s="132" t="str">
        <f t="shared" si="31"/>
        <v/>
      </c>
      <c r="G38" s="133" t="str">
        <f t="shared" si="32"/>
        <v/>
      </c>
      <c r="H38" s="68"/>
      <c r="I38" s="99"/>
      <c r="J38" s="66"/>
      <c r="K38" s="100"/>
      <c r="L38" s="67"/>
      <c r="M38" s="45">
        <f t="shared" si="33"/>
        <v>0</v>
      </c>
      <c r="N38" s="45" t="str">
        <f t="shared" si="34"/>
        <v/>
      </c>
      <c r="O38" s="45" t="str">
        <f t="shared" si="35"/>
        <v/>
      </c>
      <c r="P38" s="45"/>
      <c r="Q38" s="53"/>
      <c r="R38" s="53"/>
      <c r="S38" s="53"/>
      <c r="T38" s="53"/>
      <c r="U38" s="53"/>
      <c r="V38" s="53"/>
      <c r="W38" s="53"/>
      <c r="X38" s="53"/>
      <c r="Y38" s="53"/>
      <c r="Z38" s="45"/>
      <c r="AA38" s="103"/>
      <c r="AB38" s="104"/>
      <c r="AC38" s="141"/>
      <c r="AD38" s="51">
        <f t="shared" si="39"/>
        <v>0</v>
      </c>
      <c r="AE38" s="51" t="str">
        <f t="shared" si="40"/>
        <v/>
      </c>
      <c r="AF38" s="51" t="str">
        <f t="shared" si="41"/>
        <v/>
      </c>
      <c r="AG38" s="55"/>
      <c r="AH38" s="162"/>
      <c r="AI38" s="162"/>
      <c r="AJ38" s="58"/>
    </row>
    <row r="39" spans="1:47" ht="14" thickBot="1" x14ac:dyDescent="0.2">
      <c r="A39" s="99"/>
      <c r="B39" s="66"/>
      <c r="C39" s="100"/>
      <c r="D39" s="67"/>
      <c r="E39" s="131">
        <f t="shared" si="30"/>
        <v>0</v>
      </c>
      <c r="F39" s="132" t="str">
        <f t="shared" si="31"/>
        <v/>
      </c>
      <c r="G39" s="133" t="str">
        <f t="shared" si="32"/>
        <v/>
      </c>
      <c r="H39" s="68"/>
      <c r="I39" s="99"/>
      <c r="J39" s="66"/>
      <c r="K39" s="100"/>
      <c r="L39" s="67"/>
      <c r="M39" s="45">
        <f t="shared" si="33"/>
        <v>0</v>
      </c>
      <c r="N39" s="45" t="str">
        <f t="shared" si="34"/>
        <v/>
      </c>
      <c r="O39" s="45" t="str">
        <f t="shared" si="35"/>
        <v/>
      </c>
      <c r="P39" s="45"/>
      <c r="Q39" s="53"/>
      <c r="R39" s="53"/>
      <c r="S39" s="53"/>
      <c r="T39" s="53"/>
      <c r="U39" s="53"/>
      <c r="V39" s="53"/>
      <c r="W39" s="53"/>
      <c r="X39" s="53"/>
      <c r="Y39" s="53"/>
      <c r="Z39" s="45"/>
      <c r="AA39" s="103"/>
      <c r="AB39" s="104"/>
      <c r="AC39" s="141"/>
      <c r="AD39" s="51">
        <f t="shared" si="39"/>
        <v>0</v>
      </c>
      <c r="AE39" s="51" t="str">
        <f t="shared" si="40"/>
        <v/>
      </c>
      <c r="AF39" s="51" t="str">
        <f t="shared" si="41"/>
        <v/>
      </c>
      <c r="AG39" s="55"/>
      <c r="AH39" s="162"/>
      <c r="AI39" s="162"/>
      <c r="AJ39" s="58"/>
    </row>
    <row r="40" spans="1:47" ht="14" thickBot="1" x14ac:dyDescent="0.2">
      <c r="A40" s="99"/>
      <c r="B40" s="66"/>
      <c r="C40" s="100"/>
      <c r="D40" s="67"/>
      <c r="E40" s="131">
        <f t="shared" si="30"/>
        <v>0</v>
      </c>
      <c r="F40" s="132" t="str">
        <f t="shared" si="31"/>
        <v/>
      </c>
      <c r="G40" s="133" t="str">
        <f t="shared" si="32"/>
        <v/>
      </c>
      <c r="H40" s="68"/>
      <c r="I40" s="99"/>
      <c r="J40" s="66"/>
      <c r="K40" s="100"/>
      <c r="L40" s="67"/>
      <c r="M40" s="45">
        <f t="shared" si="33"/>
        <v>0</v>
      </c>
      <c r="N40" s="45" t="str">
        <f t="shared" si="34"/>
        <v/>
      </c>
      <c r="O40" s="45" t="str">
        <f t="shared" si="35"/>
        <v/>
      </c>
      <c r="P40" s="45"/>
      <c r="Q40" s="53"/>
      <c r="R40" s="53"/>
      <c r="S40" s="53"/>
      <c r="T40" s="53"/>
      <c r="U40" s="53"/>
      <c r="V40" s="53"/>
      <c r="W40" s="53"/>
      <c r="X40" s="53"/>
      <c r="Y40" s="53"/>
      <c r="Z40" s="45"/>
      <c r="AA40" s="50"/>
      <c r="AB40" s="61"/>
      <c r="AC40" s="119"/>
      <c r="AD40" s="120"/>
      <c r="AE40" s="120"/>
      <c r="AF40" s="120"/>
      <c r="AG40" s="56"/>
      <c r="AH40" s="161"/>
      <c r="AI40" s="161"/>
      <c r="AJ40" s="58"/>
    </row>
    <row r="41" spans="1:47" ht="14" thickBot="1" x14ac:dyDescent="0.2">
      <c r="A41" s="99"/>
      <c r="B41" s="66"/>
      <c r="C41" s="100"/>
      <c r="D41" s="67"/>
      <c r="E41" s="131">
        <f t="shared" si="30"/>
        <v>0</v>
      </c>
      <c r="F41" s="132" t="str">
        <f t="shared" si="31"/>
        <v/>
      </c>
      <c r="G41" s="133" t="str">
        <f t="shared" si="32"/>
        <v/>
      </c>
      <c r="H41" s="68"/>
      <c r="I41" s="99"/>
      <c r="J41" s="66"/>
      <c r="K41" s="100"/>
      <c r="L41" s="67"/>
      <c r="M41" s="45">
        <f t="shared" si="33"/>
        <v>0</v>
      </c>
      <c r="N41" s="45" t="str">
        <f t="shared" si="34"/>
        <v/>
      </c>
      <c r="O41" s="45" t="str">
        <f t="shared" si="35"/>
        <v/>
      </c>
      <c r="P41" s="45"/>
      <c r="Q41" s="53"/>
      <c r="R41" s="53"/>
      <c r="S41" s="53"/>
      <c r="T41" s="53"/>
      <c r="U41" s="53"/>
      <c r="V41" s="53"/>
      <c r="W41" s="53"/>
      <c r="X41" s="53"/>
      <c r="Y41" s="53"/>
      <c r="Z41" s="45"/>
      <c r="AA41" s="63"/>
      <c r="AB41" s="61"/>
      <c r="AC41" s="75"/>
      <c r="AD41" s="76"/>
      <c r="AE41" s="76"/>
      <c r="AF41" s="76"/>
      <c r="AG41" s="56"/>
      <c r="AH41" s="108"/>
      <c r="AI41" s="108"/>
      <c r="AJ41" s="58"/>
    </row>
    <row r="42" spans="1:47" ht="14" thickBot="1" x14ac:dyDescent="0.2">
      <c r="A42" s="99"/>
      <c r="B42" s="66"/>
      <c r="C42" s="100"/>
      <c r="D42" s="67"/>
      <c r="E42" s="131">
        <f t="shared" si="30"/>
        <v>0</v>
      </c>
      <c r="F42" s="132" t="str">
        <f t="shared" si="31"/>
        <v/>
      </c>
      <c r="G42" s="133" t="str">
        <f t="shared" si="32"/>
        <v/>
      </c>
      <c r="H42" s="68"/>
      <c r="I42" s="99"/>
      <c r="J42" s="66"/>
      <c r="K42" s="100"/>
      <c r="L42" s="67"/>
      <c r="M42" s="45">
        <f t="shared" si="33"/>
        <v>0</v>
      </c>
      <c r="N42" s="45" t="str">
        <f t="shared" si="34"/>
        <v/>
      </c>
      <c r="O42" s="45" t="str">
        <f t="shared" si="35"/>
        <v/>
      </c>
      <c r="P42" s="45"/>
      <c r="Q42" s="53"/>
      <c r="R42" s="53"/>
      <c r="S42" s="53"/>
      <c r="T42" s="53"/>
      <c r="U42" s="53"/>
      <c r="V42" s="53"/>
      <c r="W42" s="53"/>
      <c r="X42" s="53"/>
      <c r="Y42" s="53"/>
      <c r="Z42" s="45"/>
      <c r="AA42" s="63"/>
      <c r="AB42" s="61"/>
      <c r="AC42" s="75"/>
      <c r="AD42" s="76"/>
      <c r="AE42" s="76"/>
      <c r="AF42" s="76"/>
      <c r="AG42" s="56"/>
      <c r="AH42" s="161"/>
      <c r="AI42" s="161"/>
      <c r="AJ42" s="58"/>
    </row>
    <row r="43" spans="1:47" ht="14" thickBot="1" x14ac:dyDescent="0.2">
      <c r="A43" s="99"/>
      <c r="B43" s="66"/>
      <c r="C43" s="100"/>
      <c r="D43" s="67"/>
      <c r="E43" s="131">
        <f t="shared" si="30"/>
        <v>0</v>
      </c>
      <c r="F43" s="132" t="str">
        <f t="shared" si="31"/>
        <v/>
      </c>
      <c r="G43" s="133" t="str">
        <f t="shared" si="32"/>
        <v/>
      </c>
      <c r="H43" s="68"/>
      <c r="I43" s="99"/>
      <c r="J43" s="66"/>
      <c r="K43" s="100"/>
      <c r="L43" s="67"/>
      <c r="M43" s="45">
        <f t="shared" si="33"/>
        <v>0</v>
      </c>
      <c r="N43" s="45" t="str">
        <f t="shared" si="34"/>
        <v/>
      </c>
      <c r="O43" s="45" t="str">
        <f t="shared" si="35"/>
        <v/>
      </c>
      <c r="P43" s="45"/>
      <c r="Q43" s="53"/>
      <c r="R43" s="53"/>
      <c r="S43" s="53"/>
      <c r="T43" s="53"/>
      <c r="U43" s="53"/>
      <c r="V43" s="53"/>
      <c r="W43" s="53"/>
      <c r="X43" s="53"/>
      <c r="Y43" s="53"/>
      <c r="Z43" s="41"/>
      <c r="AA43" s="63"/>
      <c r="AB43" s="108"/>
      <c r="AC43" s="75"/>
      <c r="AD43" s="76"/>
      <c r="AE43" s="76"/>
      <c r="AF43" s="76"/>
      <c r="AG43" s="56"/>
      <c r="AH43" s="161"/>
      <c r="AI43" s="161"/>
      <c r="AJ43" s="58"/>
    </row>
    <row r="44" spans="1:47" x14ac:dyDescent="0.15">
      <c r="A44" s="99"/>
      <c r="B44" s="66"/>
      <c r="C44" s="100"/>
      <c r="D44" s="67"/>
      <c r="E44" s="131">
        <f t="shared" si="30"/>
        <v>0</v>
      </c>
      <c r="F44" s="132" t="str">
        <f t="shared" si="31"/>
        <v/>
      </c>
      <c r="G44" s="133" t="str">
        <f t="shared" si="32"/>
        <v/>
      </c>
      <c r="H44" s="68"/>
      <c r="I44" s="99"/>
      <c r="J44" s="66"/>
      <c r="K44" s="100"/>
      <c r="L44" s="67"/>
      <c r="M44" s="45">
        <f t="shared" si="33"/>
        <v>0</v>
      </c>
      <c r="N44" s="45" t="str">
        <f t="shared" si="34"/>
        <v/>
      </c>
      <c r="O44" s="45" t="str">
        <f t="shared" si="35"/>
        <v/>
      </c>
      <c r="P44" s="41"/>
      <c r="Q44" s="49"/>
      <c r="R44" s="49"/>
      <c r="S44" s="49"/>
      <c r="T44" s="49"/>
      <c r="U44" s="49"/>
      <c r="V44" s="49"/>
      <c r="W44" s="49"/>
      <c r="X44" s="49"/>
      <c r="Y44" s="49"/>
      <c r="Z44" s="41"/>
      <c r="AA44" s="94"/>
      <c r="AB44" s="108"/>
      <c r="AC44" s="75"/>
      <c r="AD44" s="76"/>
      <c r="AE44" s="76"/>
      <c r="AF44" s="76"/>
      <c r="AG44" s="56"/>
      <c r="AH44" s="161"/>
      <c r="AI44" s="161"/>
      <c r="AJ44" s="58"/>
    </row>
    <row r="45" spans="1:47" x14ac:dyDescent="0.15">
      <c r="M45" s="58"/>
      <c r="N45" s="58"/>
      <c r="O45" s="41"/>
      <c r="P45" s="58"/>
      <c r="Q45" s="49"/>
      <c r="R45" s="49"/>
      <c r="S45" s="49"/>
      <c r="T45" s="49"/>
      <c r="U45" s="49"/>
      <c r="V45" s="49"/>
      <c r="W45" s="49"/>
      <c r="X45" s="49"/>
      <c r="Y45" s="49"/>
      <c r="Z45" s="58"/>
      <c r="AA45" s="94"/>
      <c r="AB45" s="78"/>
      <c r="AC45" s="75"/>
      <c r="AD45" s="76"/>
      <c r="AE45" s="76"/>
      <c r="AF45" s="76"/>
      <c r="AG45" s="56"/>
      <c r="AH45" s="161"/>
      <c r="AI45" s="161"/>
      <c r="AJ45" s="58"/>
    </row>
    <row r="46" spans="1:47" x14ac:dyDescent="0.15">
      <c r="A46" s="58"/>
      <c r="B46" s="58"/>
      <c r="C46" s="58"/>
      <c r="D46" s="58"/>
      <c r="E46" s="41"/>
      <c r="F46" s="41"/>
      <c r="G46" s="41"/>
      <c r="H46" s="41"/>
      <c r="I46" s="58"/>
      <c r="J46" s="58"/>
      <c r="K46" s="58"/>
      <c r="L46" s="58"/>
      <c r="M46" s="58"/>
      <c r="N46" s="58"/>
      <c r="O46" s="41"/>
      <c r="P46" s="58"/>
      <c r="Q46" s="54"/>
      <c r="R46" s="54"/>
      <c r="S46" s="54"/>
      <c r="T46" s="54"/>
      <c r="U46" s="54"/>
      <c r="V46" s="54"/>
      <c r="W46" s="54"/>
      <c r="X46" s="54"/>
      <c r="Y46" s="54"/>
      <c r="Z46" s="58"/>
      <c r="AA46" s="94"/>
      <c r="AB46" s="78"/>
      <c r="AC46" s="75"/>
      <c r="AD46" s="76"/>
      <c r="AE46" s="76"/>
      <c r="AF46" s="76"/>
      <c r="AG46" s="56"/>
      <c r="AH46" s="161"/>
      <c r="AI46" s="161"/>
      <c r="AJ46" s="58"/>
    </row>
    <row r="47" spans="1:47" x14ac:dyDescent="0.15">
      <c r="A47" s="58"/>
      <c r="B47" s="58"/>
      <c r="C47" s="58"/>
      <c r="D47" s="58"/>
      <c r="E47" s="41"/>
      <c r="F47" s="41"/>
      <c r="G47" s="41"/>
      <c r="H47" s="41"/>
      <c r="I47" s="58"/>
      <c r="J47" s="58"/>
      <c r="K47" s="58"/>
      <c r="L47" s="58"/>
      <c r="M47" s="58"/>
      <c r="N47" s="58"/>
      <c r="O47" s="41"/>
      <c r="P47" s="58"/>
      <c r="Q47" s="54"/>
      <c r="R47" s="54"/>
      <c r="S47" s="54"/>
      <c r="T47" s="54"/>
      <c r="U47" s="54"/>
      <c r="V47" s="54"/>
      <c r="W47" s="54"/>
      <c r="X47" s="54"/>
      <c r="Y47" s="54"/>
      <c r="Z47" s="58"/>
      <c r="AA47" s="69"/>
      <c r="AB47" s="78"/>
      <c r="AC47" s="75"/>
      <c r="AD47" s="76"/>
      <c r="AE47" s="76"/>
      <c r="AF47" s="76"/>
      <c r="AG47" s="56"/>
      <c r="AH47" s="161"/>
      <c r="AI47" s="161"/>
      <c r="AJ47" s="58"/>
    </row>
    <row r="48" spans="1:47" x14ac:dyDescent="0.15">
      <c r="A48" s="58"/>
      <c r="B48" s="58"/>
      <c r="C48" s="58"/>
      <c r="D48" s="58"/>
      <c r="E48" s="41"/>
      <c r="F48" s="41"/>
      <c r="G48" s="41"/>
      <c r="H48" s="41"/>
      <c r="I48" s="58"/>
      <c r="J48" s="58"/>
      <c r="K48" s="58"/>
      <c r="L48" s="58"/>
      <c r="M48" s="58"/>
      <c r="N48" s="58"/>
      <c r="O48" s="41"/>
      <c r="P48" s="58"/>
      <c r="Q48" s="54"/>
      <c r="R48" s="54"/>
      <c r="S48" s="54"/>
      <c r="T48" s="54"/>
      <c r="U48" s="54"/>
      <c r="V48" s="54"/>
      <c r="W48" s="54"/>
      <c r="X48" s="54"/>
      <c r="Y48" s="54"/>
      <c r="Z48" s="58"/>
      <c r="AA48" s="41"/>
      <c r="AB48" s="43"/>
      <c r="AC48" s="65"/>
      <c r="AD48" s="41"/>
      <c r="AE48" s="41"/>
      <c r="AF48" s="41"/>
      <c r="AG48" s="42"/>
      <c r="AH48" s="179"/>
      <c r="AI48" s="179"/>
      <c r="AJ48" s="58"/>
    </row>
    <row r="49" spans="1:36" x14ac:dyDescent="0.15">
      <c r="A49" s="58"/>
      <c r="B49" s="58"/>
      <c r="C49" s="58"/>
      <c r="D49" s="58"/>
      <c r="E49" s="41"/>
      <c r="F49" s="41"/>
      <c r="G49" s="41"/>
      <c r="H49" s="41"/>
      <c r="I49" s="58"/>
      <c r="J49" s="58"/>
      <c r="K49" s="58"/>
      <c r="L49" s="58"/>
      <c r="M49" s="58"/>
      <c r="N49" s="58"/>
      <c r="O49" s="41"/>
      <c r="P49" s="58"/>
      <c r="Q49" s="54"/>
      <c r="R49" s="54"/>
      <c r="S49" s="54"/>
      <c r="T49" s="54"/>
      <c r="U49" s="54"/>
      <c r="V49" s="54"/>
      <c r="W49" s="54"/>
      <c r="X49" s="54"/>
      <c r="Y49" s="54"/>
      <c r="Z49" s="58"/>
      <c r="AA49" s="41"/>
      <c r="AB49" s="41"/>
      <c r="AC49" s="65"/>
      <c r="AD49" s="41"/>
      <c r="AE49" s="41"/>
      <c r="AF49" s="41"/>
      <c r="AG49" s="42"/>
      <c r="AH49" s="179"/>
      <c r="AI49" s="179"/>
      <c r="AJ49" s="58"/>
    </row>
    <row r="50" spans="1:36" x14ac:dyDescent="0.15">
      <c r="A50" s="58"/>
      <c r="B50" s="58"/>
      <c r="C50" s="58"/>
      <c r="D50" s="58"/>
      <c r="E50" s="41"/>
      <c r="F50" s="41"/>
      <c r="G50" s="41"/>
      <c r="H50" s="41"/>
      <c r="I50" s="58"/>
      <c r="J50" s="58"/>
      <c r="K50" s="58"/>
      <c r="L50" s="58"/>
      <c r="M50" s="58"/>
      <c r="N50" s="58"/>
      <c r="O50" s="41"/>
      <c r="P50" s="58"/>
      <c r="Q50" s="54"/>
      <c r="R50" s="54"/>
      <c r="S50" s="54"/>
      <c r="T50" s="54"/>
      <c r="U50" s="54"/>
      <c r="V50" s="54"/>
      <c r="W50" s="54"/>
      <c r="X50" s="54"/>
      <c r="Y50" s="54"/>
      <c r="Z50" s="58"/>
      <c r="AA50" s="41"/>
      <c r="AB50" s="65"/>
      <c r="AC50" s="65"/>
      <c r="AD50" s="41"/>
      <c r="AE50" s="41"/>
      <c r="AF50" s="41"/>
      <c r="AG50" s="42"/>
      <c r="AH50" s="179"/>
      <c r="AI50" s="179"/>
      <c r="AJ50" s="58"/>
    </row>
    <row r="51" spans="1:36" x14ac:dyDescent="0.15">
      <c r="A51" s="58"/>
      <c r="B51" s="58"/>
      <c r="C51" s="58"/>
      <c r="D51" s="58"/>
      <c r="E51" s="41"/>
      <c r="F51" s="41"/>
      <c r="G51" s="41"/>
      <c r="H51" s="41"/>
      <c r="I51" s="58"/>
      <c r="J51" s="58"/>
      <c r="K51" s="58"/>
      <c r="L51" s="58"/>
      <c r="M51" s="58"/>
      <c r="N51" s="58"/>
      <c r="O51" s="41"/>
      <c r="P51" s="58"/>
      <c r="Q51" s="54"/>
      <c r="R51" s="54"/>
      <c r="S51" s="54"/>
      <c r="T51" s="54"/>
      <c r="U51" s="54"/>
      <c r="V51" s="54"/>
      <c r="W51" s="54"/>
      <c r="X51" s="54"/>
      <c r="Y51" s="54"/>
      <c r="Z51" s="58"/>
      <c r="AA51" s="41"/>
      <c r="AB51" s="65"/>
      <c r="AC51" s="65"/>
      <c r="AD51" s="41"/>
      <c r="AE51" s="41"/>
      <c r="AF51" s="41"/>
      <c r="AG51" s="42"/>
      <c r="AH51" s="180"/>
      <c r="AI51" s="180"/>
      <c r="AJ51" s="58"/>
    </row>
    <row r="52" spans="1:36" x14ac:dyDescent="0.15">
      <c r="A52" s="58"/>
      <c r="B52" s="58"/>
      <c r="C52" s="58"/>
      <c r="D52" s="58"/>
      <c r="E52" s="41"/>
      <c r="F52" s="41"/>
      <c r="G52" s="41"/>
      <c r="H52" s="41"/>
      <c r="I52" s="58"/>
      <c r="J52" s="58"/>
      <c r="K52" s="58"/>
      <c r="L52" s="58"/>
      <c r="M52" s="58"/>
      <c r="N52" s="58"/>
      <c r="O52" s="41"/>
      <c r="P52" s="58"/>
      <c r="Q52" s="54"/>
      <c r="R52" s="54"/>
      <c r="S52" s="54"/>
      <c r="T52" s="54"/>
      <c r="U52" s="54"/>
      <c r="V52" s="54"/>
      <c r="W52" s="54"/>
      <c r="X52" s="54"/>
      <c r="Y52" s="54"/>
      <c r="Z52" s="58"/>
      <c r="AA52" s="41"/>
      <c r="AB52" s="41"/>
      <c r="AC52" s="41"/>
      <c r="AD52" s="41"/>
      <c r="AE52" s="41"/>
      <c r="AF52" s="41"/>
      <c r="AG52" s="41"/>
      <c r="AH52" s="41"/>
      <c r="AI52" s="41"/>
      <c r="AJ52" s="58"/>
    </row>
    <row r="53" spans="1:36" x14ac:dyDescent="0.15">
      <c r="A53" s="58"/>
      <c r="B53" s="58"/>
      <c r="C53" s="58"/>
      <c r="D53" s="58"/>
      <c r="E53" s="41"/>
      <c r="F53" s="41"/>
      <c r="G53" s="41"/>
      <c r="H53" s="41"/>
      <c r="I53" s="58"/>
      <c r="J53" s="58"/>
      <c r="K53" s="58"/>
      <c r="L53" s="58"/>
      <c r="M53" s="58"/>
      <c r="N53" s="58"/>
      <c r="O53" s="41"/>
      <c r="P53" s="58"/>
      <c r="Q53" s="54"/>
      <c r="R53" s="54"/>
      <c r="S53" s="54"/>
      <c r="T53" s="54"/>
      <c r="U53" s="54"/>
      <c r="V53" s="54"/>
      <c r="W53" s="54"/>
      <c r="X53" s="54"/>
      <c r="Y53" s="54"/>
      <c r="Z53" s="58"/>
      <c r="AA53" s="41"/>
      <c r="AB53" s="53"/>
      <c r="AC53" s="53"/>
      <c r="AD53" s="53"/>
      <c r="AE53" s="53"/>
      <c r="AF53" s="53"/>
      <c r="AG53" s="53"/>
      <c r="AH53" s="53"/>
      <c r="AI53" s="53"/>
    </row>
    <row r="54" spans="1:36" x14ac:dyDescent="0.15">
      <c r="A54" s="58"/>
      <c r="B54" s="58"/>
      <c r="C54" s="58"/>
      <c r="D54" s="58"/>
      <c r="E54" s="41"/>
      <c r="F54" s="41"/>
      <c r="G54" s="41"/>
      <c r="H54" s="41"/>
      <c r="I54" s="58"/>
      <c r="J54" s="58"/>
      <c r="K54" s="58"/>
      <c r="L54" s="58"/>
      <c r="M54" s="58"/>
      <c r="N54" s="58"/>
      <c r="O54" s="41"/>
      <c r="P54" s="58"/>
      <c r="Q54" s="54"/>
      <c r="R54" s="54"/>
      <c r="S54" s="54"/>
      <c r="T54" s="54"/>
      <c r="U54" s="54"/>
      <c r="V54" s="54"/>
      <c r="W54" s="54"/>
      <c r="X54" s="54"/>
      <c r="Y54" s="54"/>
      <c r="Z54" s="58"/>
      <c r="AA54" s="41"/>
      <c r="AB54" s="41"/>
      <c r="AC54" s="41"/>
      <c r="AD54" s="41"/>
      <c r="AE54" s="41"/>
      <c r="AF54" s="41"/>
      <c r="AG54" s="41"/>
      <c r="AH54" s="41"/>
      <c r="AI54" s="41"/>
    </row>
    <row r="55" spans="1:36" x14ac:dyDescent="0.15">
      <c r="A55" s="58"/>
      <c r="B55" s="58"/>
      <c r="C55" s="58"/>
      <c r="D55" s="58"/>
      <c r="E55" s="41"/>
      <c r="F55" s="41"/>
      <c r="G55" s="41"/>
      <c r="H55" s="41"/>
      <c r="I55" s="58"/>
      <c r="J55" s="58"/>
      <c r="K55" s="58"/>
      <c r="L55" s="58"/>
      <c r="Q55" s="54"/>
      <c r="R55" s="54"/>
      <c r="S55" s="54"/>
      <c r="T55" s="54"/>
      <c r="U55" s="54"/>
      <c r="V55" s="54"/>
      <c r="W55" s="54"/>
      <c r="X55" s="54"/>
      <c r="Y55" s="54"/>
      <c r="Z55" s="58"/>
      <c r="AA55" s="53"/>
      <c r="AB55" s="45"/>
      <c r="AC55" s="45"/>
      <c r="AD55" s="45"/>
      <c r="AE55" s="45"/>
      <c r="AF55" s="45"/>
      <c r="AG55" s="41"/>
      <c r="AH55" s="45"/>
      <c r="AI55" s="45"/>
    </row>
    <row r="56" spans="1:36" x14ac:dyDescent="0.15">
      <c r="Q56" s="58"/>
      <c r="R56" s="58"/>
      <c r="S56" s="58"/>
      <c r="T56" s="58"/>
      <c r="U56" s="58"/>
      <c r="V56" s="58"/>
      <c r="W56" s="58"/>
      <c r="X56" s="58"/>
      <c r="Y56" s="58"/>
      <c r="AA56" s="41"/>
    </row>
    <row r="57" spans="1:36" x14ac:dyDescent="0.15">
      <c r="AA57" s="45"/>
    </row>
  </sheetData>
  <sheetProtection algorithmName="SHA-512" hashValue="9fPCWb4CcKxDBiipji4kAmISrEFHbVcvHXuNO078Ll2gY6QP20eVheexZiK/EcNbEjiMf2ilY5dH4bDyLjzKdQ==" saltValue="zUGFtF4FCl1ne+ts/WgAtQ==" spinCount="100000" sheet="1" objects="1" scenarios="1"/>
  <mergeCells count="96">
    <mergeCell ref="AH43:AI43"/>
    <mergeCell ref="AH33:AI33"/>
    <mergeCell ref="AH50:AI50"/>
    <mergeCell ref="AH51:AI51"/>
    <mergeCell ref="AH44:AI44"/>
    <mergeCell ref="AH45:AI45"/>
    <mergeCell ref="AH46:AI46"/>
    <mergeCell ref="AH47:AI47"/>
    <mergeCell ref="AH48:AI48"/>
    <mergeCell ref="AH49:AI49"/>
    <mergeCell ref="AH34:AI34"/>
    <mergeCell ref="AH35:AI35"/>
    <mergeCell ref="AH42:AI42"/>
    <mergeCell ref="AH40:AI40"/>
    <mergeCell ref="AH37:AI37"/>
    <mergeCell ref="AH38:AI38"/>
    <mergeCell ref="AH39:AI39"/>
    <mergeCell ref="AT31:AU31"/>
    <mergeCell ref="Q31:R31"/>
    <mergeCell ref="Q27:R27"/>
    <mergeCell ref="AH20:AI20"/>
    <mergeCell ref="AH23:AI23"/>
    <mergeCell ref="Q30:R30"/>
    <mergeCell ref="AH31:AI31"/>
    <mergeCell ref="AH32:AI32"/>
    <mergeCell ref="AH36:AI36"/>
    <mergeCell ref="Q23:W23"/>
    <mergeCell ref="Q25:R25"/>
    <mergeCell ref="Q26:R26"/>
    <mergeCell ref="Q28:R28"/>
    <mergeCell ref="Q29:R29"/>
    <mergeCell ref="Q32:R32"/>
    <mergeCell ref="C22:D22"/>
    <mergeCell ref="I22:L22"/>
    <mergeCell ref="C24:D24"/>
    <mergeCell ref="I24:L24"/>
    <mergeCell ref="A25:L25"/>
    <mergeCell ref="AR16:AS16"/>
    <mergeCell ref="AH21:AI21"/>
    <mergeCell ref="C23:D23"/>
    <mergeCell ref="I23:L23"/>
    <mergeCell ref="AH18:AI18"/>
    <mergeCell ref="C20:D20"/>
    <mergeCell ref="I20:L20"/>
    <mergeCell ref="AH19:AI19"/>
    <mergeCell ref="C21:D21"/>
    <mergeCell ref="I21:L21"/>
    <mergeCell ref="AH22:AI22"/>
    <mergeCell ref="X19:Y19"/>
    <mergeCell ref="X20:Y20"/>
    <mergeCell ref="AH17:AI17"/>
    <mergeCell ref="C19:D19"/>
    <mergeCell ref="I19:L19"/>
    <mergeCell ref="C18:D18"/>
    <mergeCell ref="I18:L18"/>
    <mergeCell ref="C17:D17"/>
    <mergeCell ref="I17:L17"/>
    <mergeCell ref="X18:Y18"/>
    <mergeCell ref="X17:Y17"/>
    <mergeCell ref="C13:D13"/>
    <mergeCell ref="I13:L13"/>
    <mergeCell ref="AH16:AI16"/>
    <mergeCell ref="X16:Y16"/>
    <mergeCell ref="AH15:AI15"/>
    <mergeCell ref="X13:Y13"/>
    <mergeCell ref="AH14:AI14"/>
    <mergeCell ref="C16:D16"/>
    <mergeCell ref="I16:L16"/>
    <mergeCell ref="C14:D14"/>
    <mergeCell ref="I14:L14"/>
    <mergeCell ref="C15:D15"/>
    <mergeCell ref="I15:L15"/>
    <mergeCell ref="X14:Y14"/>
    <mergeCell ref="X15:Y15"/>
    <mergeCell ref="S1:Y1"/>
    <mergeCell ref="AG1:AI1"/>
    <mergeCell ref="C7:D7"/>
    <mergeCell ref="I7:L7"/>
    <mergeCell ref="Z1:AA1"/>
    <mergeCell ref="B1:Q1"/>
    <mergeCell ref="X21:Y21"/>
    <mergeCell ref="AH13:AI13"/>
    <mergeCell ref="C8:D8"/>
    <mergeCell ref="I8:L8"/>
    <mergeCell ref="AH9:AI9"/>
    <mergeCell ref="C9:D9"/>
    <mergeCell ref="I9:L9"/>
    <mergeCell ref="AH10:AI10"/>
    <mergeCell ref="AH11:AI11"/>
    <mergeCell ref="C12:D12"/>
    <mergeCell ref="I12:L12"/>
    <mergeCell ref="C10:D10"/>
    <mergeCell ref="I10:L10"/>
    <mergeCell ref="C11:D11"/>
    <mergeCell ref="I11:L11"/>
    <mergeCell ref="AH12:AI12"/>
  </mergeCells>
  <conditionalFormatting sqref="AB49 AB45:AB46">
    <cfRule type="expression" dxfId="86" priority="144" stopIfTrue="1">
      <formula>(AD45="")</formula>
    </cfRule>
    <cfRule type="expression" dxfId="85" priority="145" stopIfTrue="1">
      <formula>(NOT(OR(AD45="A",AD45="B",AD45="C",AD45="D",AD45="X",AD45="P")))</formula>
    </cfRule>
  </conditionalFormatting>
  <conditionalFormatting sqref="AA47:AA53">
    <cfRule type="expression" dxfId="84" priority="146" stopIfTrue="1">
      <formula>(AC45="")</formula>
    </cfRule>
    <cfRule type="expression" dxfId="83" priority="147" stopIfTrue="1">
      <formula>(NOT(OR(AC45="A",AC45="B",AC45="C",AC45="D",AC45="X",AC45="P",AND(AC45&gt;=0,AC45&lt;=4,ISNUMBER(AC45)))))</formula>
    </cfRule>
  </conditionalFormatting>
  <conditionalFormatting sqref="AA20:AA23 A7:A16 A19:A24 I29:I44 Q20:Q22 Q13:Q14 Q16:Q17">
    <cfRule type="expression" dxfId="82" priority="143" stopIfTrue="1">
      <formula>(C7="")</formula>
    </cfRule>
  </conditionalFormatting>
  <conditionalFormatting sqref="AB40:AB42 AB20:AB23 B7:B16 B19:B24 J29:J44 R20:R22 R13:R14 R16:R17">
    <cfRule type="expression" dxfId="81" priority="142" stopIfTrue="1">
      <formula>(C7="")</formula>
    </cfRule>
  </conditionalFormatting>
  <conditionalFormatting sqref="A9:A10">
    <cfRule type="expression" dxfId="80" priority="141" stopIfTrue="1">
      <formula>(C9="")</formula>
    </cfRule>
  </conditionalFormatting>
  <conditionalFormatting sqref="B9:B10">
    <cfRule type="expression" dxfId="79" priority="140" stopIfTrue="1">
      <formula>(C9="")</formula>
    </cfRule>
  </conditionalFormatting>
  <conditionalFormatting sqref="A11">
    <cfRule type="expression" dxfId="78" priority="137" stopIfTrue="1">
      <formula>(C11="")</formula>
    </cfRule>
  </conditionalFormatting>
  <conditionalFormatting sqref="B11">
    <cfRule type="expression" dxfId="77" priority="136" stopIfTrue="1">
      <formula>(C11="")</formula>
    </cfRule>
  </conditionalFormatting>
  <conditionalFormatting sqref="I29:I44">
    <cfRule type="expression" dxfId="76" priority="133" stopIfTrue="1">
      <formula>(K29="")</formula>
    </cfRule>
  </conditionalFormatting>
  <conditionalFormatting sqref="J29:J44">
    <cfRule type="expression" dxfId="75" priority="132" stopIfTrue="1">
      <formula>(K29="")</formula>
    </cfRule>
  </conditionalFormatting>
  <conditionalFormatting sqref="Q13">
    <cfRule type="expression" dxfId="74" priority="131" stopIfTrue="1">
      <formula>(S13="")</formula>
    </cfRule>
  </conditionalFormatting>
  <conditionalFormatting sqref="R13">
    <cfRule type="expression" dxfId="73" priority="130" stopIfTrue="1">
      <formula>(S13="")</formula>
    </cfRule>
  </conditionalFormatting>
  <conditionalFormatting sqref="AG31 H7:H16 H19:H24 AG9:AG13 AG15:AG23 W20:W22 W13:W14 W16:W17">
    <cfRule type="expression" dxfId="72" priority="129" stopIfTrue="1">
      <formula>H7&lt;&gt;""</formula>
    </cfRule>
  </conditionalFormatting>
  <conditionalFormatting sqref="A22">
    <cfRule type="expression" dxfId="71" priority="124" stopIfTrue="1">
      <formula>(C22="")</formula>
    </cfRule>
  </conditionalFormatting>
  <conditionalFormatting sqref="B22">
    <cfRule type="expression" dxfId="70" priority="123" stopIfTrue="1">
      <formula>(C22="")</formula>
    </cfRule>
  </conditionalFormatting>
  <conditionalFormatting sqref="AA42:AA43">
    <cfRule type="expression" dxfId="69" priority="148" stopIfTrue="1">
      <formula>SUM(AF43:AF45)&lt;9</formula>
    </cfRule>
    <cfRule type="expression" dxfId="68" priority="149" stopIfTrue="1">
      <formula>SUM(AF43:AF45)&gt;9</formula>
    </cfRule>
  </conditionalFormatting>
  <conditionalFormatting sqref="AL16">
    <cfRule type="expression" dxfId="67" priority="116" stopIfTrue="1">
      <formula>(AM16="")</formula>
    </cfRule>
  </conditionalFormatting>
  <conditionalFormatting sqref="AB45:AB47">
    <cfRule type="expression" dxfId="66" priority="115" stopIfTrue="1">
      <formula>(AC45="")</formula>
    </cfRule>
  </conditionalFormatting>
  <conditionalFormatting sqref="AM31">
    <cfRule type="expression" dxfId="65" priority="112" stopIfTrue="1">
      <formula>(AO31="")</formula>
    </cfRule>
  </conditionalFormatting>
  <conditionalFormatting sqref="AN31">
    <cfRule type="expression" dxfId="64" priority="111" stopIfTrue="1">
      <formula>(AO31="")</formula>
    </cfRule>
  </conditionalFormatting>
  <conditionalFormatting sqref="AA24">
    <cfRule type="expression" dxfId="63" priority="156" stopIfTrue="1">
      <formula>SUM(AF31:AF39)&lt;17</formula>
    </cfRule>
    <cfRule type="expression" dxfId="62" priority="157" stopIfTrue="1">
      <formula>SUM(AF31:AF39)&gt;17</formula>
    </cfRule>
  </conditionalFormatting>
  <conditionalFormatting sqref="AA41">
    <cfRule type="expression" dxfId="61" priority="160" stopIfTrue="1">
      <formula>SUM(AF43:AF48)&lt;3</formula>
    </cfRule>
    <cfRule type="expression" dxfId="60" priority="161" stopIfTrue="1">
      <formula>SUM(AF43:AF48)&gt;3</formula>
    </cfRule>
  </conditionalFormatting>
  <conditionalFormatting sqref="AA44">
    <cfRule type="expression" dxfId="59" priority="162" stopIfTrue="1">
      <formula>(#REF!="")</formula>
    </cfRule>
  </conditionalFormatting>
  <conditionalFormatting sqref="AA45:AA46">
    <cfRule type="expression" dxfId="58" priority="163" stopIfTrue="1">
      <formula>(AC43="")</formula>
    </cfRule>
  </conditionalFormatting>
  <conditionalFormatting sqref="AA40">
    <cfRule type="expression" dxfId="57" priority="200" stopIfTrue="1">
      <formula>(#REF!="")</formula>
    </cfRule>
  </conditionalFormatting>
  <conditionalFormatting sqref="AA28">
    <cfRule type="expression" dxfId="56" priority="216" stopIfTrue="1">
      <formula>SUM(AF32:AF43,AF44:AF49)&lt;35</formula>
    </cfRule>
    <cfRule type="expression" dxfId="55" priority="217" stopIfTrue="1">
      <formula>SUM(AF32:AF43,AF44:AF49)&gt;35</formula>
    </cfRule>
  </conditionalFormatting>
  <conditionalFormatting sqref="AA29">
    <cfRule type="expression" dxfId="54" priority="218" stopIfTrue="1">
      <formula>SUM(AF34:AF42,AF44:AF49)&lt;35</formula>
    </cfRule>
    <cfRule type="expression" dxfId="53" priority="219" stopIfTrue="1">
      <formula>SUM(AF34:AF42,AF44:AF49)&gt;35</formula>
    </cfRule>
  </conditionalFormatting>
  <conditionalFormatting sqref="AA25">
    <cfRule type="expression" dxfId="52" priority="220" stopIfTrue="1">
      <formula>SUM(AF31:AF42)&lt;16</formula>
    </cfRule>
    <cfRule type="expression" dxfId="51" priority="221" stopIfTrue="1">
      <formula>SUM(AF31:AF42)&gt;16</formula>
    </cfRule>
  </conditionalFormatting>
  <conditionalFormatting sqref="Q30">
    <cfRule type="expression" dxfId="50" priority="81">
      <formula>$Q$30&lt;2</formula>
    </cfRule>
  </conditionalFormatting>
  <conditionalFormatting sqref="AA10:AA13 AA15:AA19">
    <cfRule type="expression" dxfId="49" priority="78" stopIfTrue="1">
      <formula>(AC10="")</formula>
    </cfRule>
    <cfRule type="expression" dxfId="48" priority="79" stopIfTrue="1">
      <formula>(NOT(OR(AC10="A",AC10="B",AC10="C",AC10="X",AC10="P",AND(AB10&gt;=0,AB10&lt;=4,ISNUMBER(AB10)))))</formula>
    </cfRule>
  </conditionalFormatting>
  <conditionalFormatting sqref="AB10:AB13 AB15:AB19">
    <cfRule type="expression" dxfId="47" priority="76" stopIfTrue="1">
      <formula>(AC10="")</formula>
    </cfRule>
    <cfRule type="expression" dxfId="46" priority="77" stopIfTrue="1">
      <formula>(NOT(OR(AC10="A",AC10="B",AC10="C",AC10="X",AC10="P",AND(AC10&gt;=0,AC10&lt;=4,ISNUMBER(AC10)))))</formula>
    </cfRule>
  </conditionalFormatting>
  <conditionalFormatting sqref="AA9">
    <cfRule type="expression" dxfId="45" priority="61" stopIfTrue="1">
      <formula>(AC9="")</formula>
    </cfRule>
  </conditionalFormatting>
  <conditionalFormatting sqref="AB9">
    <cfRule type="expression" dxfId="44" priority="60" stopIfTrue="1">
      <formula>(AC9="")</formula>
    </cfRule>
  </conditionalFormatting>
  <conditionalFormatting sqref="Q26">
    <cfRule type="expression" dxfId="43" priority="46">
      <formula>$Q$26&lt;2</formula>
    </cfRule>
  </conditionalFormatting>
  <conditionalFormatting sqref="A17">
    <cfRule type="expression" dxfId="42" priority="45" stopIfTrue="1">
      <formula>(C17="")</formula>
    </cfRule>
  </conditionalFormatting>
  <conditionalFormatting sqref="B17">
    <cfRule type="expression" dxfId="41" priority="44" stopIfTrue="1">
      <formula>(C17="")</formula>
    </cfRule>
  </conditionalFormatting>
  <conditionalFormatting sqref="H17">
    <cfRule type="expression" dxfId="40" priority="43" stopIfTrue="1">
      <formula>H17&lt;&gt;""</formula>
    </cfRule>
  </conditionalFormatting>
  <conditionalFormatting sqref="A3">
    <cfRule type="expression" dxfId="39" priority="291" stopIfTrue="1">
      <formula>SUM(F7:F21)&lt;40</formula>
    </cfRule>
    <cfRule type="expression" dxfId="38" priority="292" stopIfTrue="1">
      <formula>SUM(F7:F21)&gt;40</formula>
    </cfRule>
  </conditionalFormatting>
  <conditionalFormatting sqref="A18">
    <cfRule type="expression" dxfId="37" priority="42" stopIfTrue="1">
      <formula>(C18="")</formula>
    </cfRule>
  </conditionalFormatting>
  <conditionalFormatting sqref="B18">
    <cfRule type="expression" dxfId="36" priority="41" stopIfTrue="1">
      <formula>(C18="")</formula>
    </cfRule>
  </conditionalFormatting>
  <conditionalFormatting sqref="H18">
    <cfRule type="expression" dxfId="35" priority="40" stopIfTrue="1">
      <formula>H18&lt;&gt;""</formula>
    </cfRule>
  </conditionalFormatting>
  <conditionalFormatting sqref="Q19">
    <cfRule type="expression" dxfId="34" priority="39" stopIfTrue="1">
      <formula>(S19="")</formula>
    </cfRule>
  </conditionalFormatting>
  <conditionalFormatting sqref="R19">
    <cfRule type="expression" dxfId="33" priority="38" stopIfTrue="1">
      <formula>(S19="")</formula>
    </cfRule>
  </conditionalFormatting>
  <conditionalFormatting sqref="W19">
    <cfRule type="expression" dxfId="32" priority="37" stopIfTrue="1">
      <formula>W19&lt;&gt;""</formula>
    </cfRule>
  </conditionalFormatting>
  <conditionalFormatting sqref="Q18">
    <cfRule type="expression" dxfId="31" priority="36" stopIfTrue="1">
      <formula>(S18="")</formula>
    </cfRule>
  </conditionalFormatting>
  <conditionalFormatting sqref="R18">
    <cfRule type="expression" dxfId="30" priority="35" stopIfTrue="1">
      <formula>(S18="")</formula>
    </cfRule>
  </conditionalFormatting>
  <conditionalFormatting sqref="W18">
    <cfRule type="expression" dxfId="29" priority="34" stopIfTrue="1">
      <formula>W18&lt;&gt;""</formula>
    </cfRule>
  </conditionalFormatting>
  <conditionalFormatting sqref="AA7:AA8">
    <cfRule type="expression" dxfId="28" priority="327" stopIfTrue="1">
      <formula>SUM(AF9:AF22)&lt;41</formula>
    </cfRule>
    <cfRule type="expression" dxfId="27" priority="328" stopIfTrue="1">
      <formula>SUM(AF9:AF22)&gt;41</formula>
    </cfRule>
  </conditionalFormatting>
  <conditionalFormatting sqref="AG14">
    <cfRule type="expression" dxfId="26" priority="33" stopIfTrue="1">
      <formula>AG14&lt;&gt;""</formula>
    </cfRule>
  </conditionalFormatting>
  <conditionalFormatting sqref="AA14">
    <cfRule type="expression" dxfId="25" priority="31" stopIfTrue="1">
      <formula>(AC14="")</formula>
    </cfRule>
    <cfRule type="expression" dxfId="24" priority="32" stopIfTrue="1">
      <formula>(NOT(OR(AC14="A",AC14="B",AC14="C",AC14="X",AC14="P",AND(AB14&gt;=0,AB14&lt;=4,ISNUMBER(AB14)))))</formula>
    </cfRule>
  </conditionalFormatting>
  <conditionalFormatting sqref="AB14">
    <cfRule type="expression" dxfId="23" priority="29" stopIfTrue="1">
      <formula>(AC14="")</formula>
    </cfRule>
    <cfRule type="expression" dxfId="22" priority="30" stopIfTrue="1">
      <formula>(NOT(OR(AC14="A",AC14="B",AC14="C",AC14="X",AC14="P",AND(AC14&gt;=0,AC14&lt;=4,ISNUMBER(AC14)))))</formula>
    </cfRule>
  </conditionalFormatting>
  <conditionalFormatting sqref="AA26:AA27">
    <cfRule type="expression" dxfId="21" priority="333" stopIfTrue="1">
      <formula>SUM(AF31:AF42,AF43:AF48)&lt;35</formula>
    </cfRule>
    <cfRule type="expression" dxfId="20" priority="334" stopIfTrue="1">
      <formula>SUM(AF31:AF42,AF43:AF48)&gt;35</formula>
    </cfRule>
  </conditionalFormatting>
  <conditionalFormatting sqref="AA31">
    <cfRule type="expression" dxfId="19" priority="28" stopIfTrue="1">
      <formula>(AC31="")</formula>
    </cfRule>
  </conditionalFormatting>
  <conditionalFormatting sqref="AB31">
    <cfRule type="expression" dxfId="18" priority="27" stopIfTrue="1">
      <formula>(AC31="")</formula>
    </cfRule>
  </conditionalFormatting>
  <conditionalFormatting sqref="AA30">
    <cfRule type="expression" dxfId="17" priority="17" stopIfTrue="1">
      <formula>(AC30="")</formula>
    </cfRule>
    <cfRule type="expression" dxfId="16" priority="18" stopIfTrue="1">
      <formula>(NOT(OR(AC30="A",AC30="B",AC30="C",AC30="X",AC30="P",AND(AB30&gt;=0,AB30&lt;=4,ISNUMBER(AB30)))))</formula>
    </cfRule>
  </conditionalFormatting>
  <conditionalFormatting sqref="AB30">
    <cfRule type="expression" dxfId="15" priority="15" stopIfTrue="1">
      <formula>(AC30="")</formula>
    </cfRule>
    <cfRule type="expression" dxfId="14" priority="16" stopIfTrue="1">
      <formula>(NOT(OR(AC30="A",AC30="B",AC30="C",AC30="X",AC30="P",AND(AC30&gt;=0,AC30&lt;=4,ISNUMBER(AC30)))))</formula>
    </cfRule>
  </conditionalFormatting>
  <conditionalFormatting sqref="A29:A44">
    <cfRule type="expression" dxfId="13" priority="14" stopIfTrue="1">
      <formula>(C29="")</formula>
    </cfRule>
  </conditionalFormatting>
  <conditionalFormatting sqref="B29:B44">
    <cfRule type="expression" dxfId="12" priority="13" stopIfTrue="1">
      <formula>(C29="")</formula>
    </cfRule>
  </conditionalFormatting>
  <conditionalFormatting sqref="A29:A44">
    <cfRule type="expression" dxfId="11" priority="12" stopIfTrue="1">
      <formula>(C29="")</formula>
    </cfRule>
  </conditionalFormatting>
  <conditionalFormatting sqref="B29:B44">
    <cfRule type="expression" dxfId="10" priority="11" stopIfTrue="1">
      <formula>(C29="")</formula>
    </cfRule>
  </conditionalFormatting>
  <conditionalFormatting sqref="AG32:AG39">
    <cfRule type="expression" dxfId="9" priority="6" stopIfTrue="1">
      <formula>AG32&lt;&gt;""</formula>
    </cfRule>
  </conditionalFormatting>
  <conditionalFormatting sqref="AA32:AA39">
    <cfRule type="expression" dxfId="8" priority="5" stopIfTrue="1">
      <formula>(AC32="")</formula>
    </cfRule>
  </conditionalFormatting>
  <conditionalFormatting sqref="AB32:AB39">
    <cfRule type="expression" dxfId="7" priority="4" stopIfTrue="1">
      <formula>(AC32="")</formula>
    </cfRule>
  </conditionalFormatting>
  <conditionalFormatting sqref="AA3">
    <cfRule type="expression" dxfId="6" priority="341" stopIfTrue="1">
      <formula>SUM(AE9:AE39)&lt;58</formula>
    </cfRule>
    <cfRule type="expression" dxfId="5" priority="342" stopIfTrue="1">
      <formula>SUM(AE9:AE39)&gt;58</formula>
    </cfRule>
  </conditionalFormatting>
  <conditionalFormatting sqref="Q3">
    <cfRule type="expression" dxfId="4" priority="349" stopIfTrue="1">
      <formula>SUM(U13:U21)&lt;22</formula>
    </cfRule>
    <cfRule type="expression" dxfId="3" priority="350" stopIfTrue="1">
      <formula>SUM(U13:U21)&gt;22</formula>
    </cfRule>
  </conditionalFormatting>
  <conditionalFormatting sqref="Q15">
    <cfRule type="expression" dxfId="2" priority="3" stopIfTrue="1">
      <formula>(S15="")</formula>
    </cfRule>
  </conditionalFormatting>
  <conditionalFormatting sqref="R15">
    <cfRule type="expression" dxfId="1" priority="2" stopIfTrue="1">
      <formula>(S15="")</formula>
    </cfRule>
  </conditionalFormatting>
  <conditionalFormatting sqref="W15">
    <cfRule type="expression" dxfId="0" priority="1" stopIfTrue="1">
      <formula>W15&lt;&gt;""</formula>
    </cfRule>
  </conditionalFormatting>
  <printOptions horizontalCentered="1" verticalCentered="1"/>
  <pageMargins left="0.3" right="0.3" top="0.2" bottom="0.2" header="0.5" footer="0.5"/>
  <pageSetup orientation="landscape" horizontalDpi="4294967294" r:id="rId1"/>
  <headerFooter alignWithMargins="0"/>
  <ignoredErrors>
    <ignoredError sqref="S1" numberStoredAsText="1"/>
  </ignoredError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46"/>
  <sheetViews>
    <sheetView showGridLines="0" zoomScale="85" zoomScaleNormal="85" workbookViewId="0">
      <selection activeCell="E7" sqref="E7:F7"/>
    </sheetView>
  </sheetViews>
  <sheetFormatPr baseColWidth="10" defaultColWidth="9.1640625" defaultRowHeight="13" x14ac:dyDescent="0.15"/>
  <cols>
    <col min="1" max="1" width="4" style="23" customWidth="1"/>
    <col min="2" max="2" width="18.1640625" style="23" customWidth="1"/>
    <col min="3" max="3" width="12" style="23" customWidth="1"/>
    <col min="4" max="4" width="19.5" style="23" customWidth="1"/>
    <col min="5" max="5" width="32.5" style="24" customWidth="1"/>
    <col min="6" max="6" width="10.6640625" style="24" customWidth="1"/>
    <col min="7" max="7" width="9.1640625" style="23" hidden="1" customWidth="1"/>
    <col min="8" max="8" width="0.5" style="23" customWidth="1"/>
    <col min="9" max="9" width="9.1640625" style="23" hidden="1" customWidth="1"/>
    <col min="10" max="16384" width="9.1640625" style="23"/>
  </cols>
  <sheetData>
    <row r="1" spans="1:8" s="6" customFormat="1" ht="19" customHeight="1" x14ac:dyDescent="0.2">
      <c r="A1" s="182" t="s">
        <v>2</v>
      </c>
      <c r="B1" s="182"/>
      <c r="C1" s="182"/>
      <c r="D1" s="182"/>
      <c r="E1" s="182"/>
      <c r="F1" s="182"/>
      <c r="G1" s="5"/>
      <c r="H1" s="5"/>
    </row>
    <row r="2" spans="1:8" s="8" customFormat="1" ht="15.75" customHeight="1" x14ac:dyDescent="0.2">
      <c r="A2" s="183" t="s">
        <v>3</v>
      </c>
      <c r="B2" s="183"/>
      <c r="C2" s="183"/>
      <c r="D2" s="183"/>
      <c r="E2" s="183"/>
      <c r="F2" s="183"/>
      <c r="G2" s="7"/>
      <c r="H2" s="7"/>
    </row>
    <row r="3" spans="1:8" s="8" customFormat="1" ht="15" customHeight="1" x14ac:dyDescent="0.2">
      <c r="A3" s="183" t="s">
        <v>67</v>
      </c>
      <c r="B3" s="183"/>
      <c r="C3" s="183"/>
      <c r="D3" s="183"/>
      <c r="E3" s="183"/>
      <c r="F3" s="183"/>
      <c r="G3" s="7"/>
      <c r="H3" s="7"/>
    </row>
    <row r="4" spans="1:8" s="8" customFormat="1" ht="16" x14ac:dyDescent="0.2">
      <c r="A4" s="9"/>
      <c r="B4" s="9"/>
      <c r="C4" s="9"/>
      <c r="D4" s="9"/>
      <c r="E4" s="10"/>
      <c r="F4" s="10"/>
      <c r="G4" s="7"/>
      <c r="H4" s="7"/>
    </row>
    <row r="5" spans="1:8" s="8" customFormat="1" ht="30.75" customHeight="1" x14ac:dyDescent="0.2">
      <c r="A5" s="9"/>
      <c r="B5" s="9"/>
      <c r="C5" s="9"/>
      <c r="D5" s="9"/>
      <c r="E5" s="10"/>
      <c r="F5" s="10"/>
      <c r="G5" s="7"/>
      <c r="H5" s="7"/>
    </row>
    <row r="6" spans="1:8" s="8" customFormat="1" ht="18" x14ac:dyDescent="0.2">
      <c r="A6" s="11" t="s">
        <v>4</v>
      </c>
      <c r="B6" s="12"/>
      <c r="C6" s="12"/>
      <c r="D6" s="12"/>
      <c r="E6" s="13" t="s">
        <v>5</v>
      </c>
      <c r="F6" s="10"/>
      <c r="G6" s="7"/>
      <c r="H6" s="7"/>
    </row>
    <row r="7" spans="1:8" s="8" customFormat="1" ht="18" x14ac:dyDescent="0.2">
      <c r="A7" s="9"/>
      <c r="B7" s="184" t="str">
        <f>AGCM!B1</f>
        <v>LNAME, FNAME</v>
      </c>
      <c r="C7" s="184"/>
      <c r="D7" s="184"/>
      <c r="E7" s="185"/>
      <c r="F7" s="186"/>
      <c r="G7" s="7"/>
      <c r="H7" s="7"/>
    </row>
    <row r="8" spans="1:8" s="8" customFormat="1" ht="10.5" customHeight="1" x14ac:dyDescent="0.2">
      <c r="A8" s="25"/>
      <c r="B8" s="25"/>
      <c r="C8" s="25"/>
      <c r="D8" s="25"/>
      <c r="E8" s="81"/>
      <c r="F8" s="10"/>
      <c r="G8" s="7"/>
      <c r="H8" s="7"/>
    </row>
    <row r="9" spans="1:8" s="8" customFormat="1" ht="18" x14ac:dyDescent="0.2">
      <c r="A9" s="26" t="s">
        <v>6</v>
      </c>
      <c r="B9" s="27"/>
      <c r="C9" s="27"/>
      <c r="D9" s="27"/>
      <c r="E9" s="28" t="s">
        <v>7</v>
      </c>
      <c r="F9" s="10"/>
      <c r="G9" s="7"/>
      <c r="H9" s="7"/>
    </row>
    <row r="10" spans="1:8" s="8" customFormat="1" ht="19" customHeight="1" x14ac:dyDescent="0.2">
      <c r="A10" s="25"/>
      <c r="B10" s="187" t="str">
        <f>AGCM!S1</f>
        <v>00000000</v>
      </c>
      <c r="C10" s="187"/>
      <c r="D10" s="187"/>
      <c r="E10" s="125">
        <f>AGCM!Q23</f>
        <v>0</v>
      </c>
      <c r="F10" s="10"/>
      <c r="G10" s="7"/>
      <c r="H10" s="7"/>
    </row>
    <row r="11" spans="1:8" s="8" customFormat="1" ht="18" x14ac:dyDescent="0.2">
      <c r="A11" s="11"/>
      <c r="B11" s="12"/>
      <c r="C11" s="12"/>
      <c r="D11" s="12"/>
      <c r="E11" s="15"/>
      <c r="F11" s="10"/>
      <c r="G11" s="7"/>
      <c r="H11" s="7"/>
    </row>
    <row r="12" spans="1:8" s="8" customFormat="1" ht="18" x14ac:dyDescent="0.2">
      <c r="A12" s="13" t="s">
        <v>8</v>
      </c>
      <c r="B12" s="10"/>
      <c r="C12" s="10"/>
      <c r="D12" s="10"/>
      <c r="E12" s="16" t="s">
        <v>9</v>
      </c>
      <c r="F12" s="16"/>
      <c r="G12" s="7"/>
      <c r="H12" s="7"/>
    </row>
    <row r="13" spans="1:8" s="8" customFormat="1" ht="18" x14ac:dyDescent="0.2">
      <c r="A13" s="82"/>
      <c r="B13" s="188"/>
      <c r="C13" s="188"/>
      <c r="D13" s="188"/>
      <c r="E13" s="189" t="str">
        <f>AGCM!Z1</f>
        <v>AGCM</v>
      </c>
      <c r="F13" s="189"/>
      <c r="G13" s="190"/>
      <c r="H13" s="7"/>
    </row>
    <row r="14" spans="1:8" s="8" customFormat="1" ht="10.5" customHeight="1" x14ac:dyDescent="0.2">
      <c r="A14" s="9"/>
      <c r="B14" s="191"/>
      <c r="C14" s="191"/>
      <c r="D14" s="17"/>
      <c r="E14" s="10"/>
      <c r="F14" s="10"/>
      <c r="G14" s="7"/>
      <c r="H14" s="7"/>
    </row>
    <row r="15" spans="1:8" s="8" customFormat="1" ht="18" x14ac:dyDescent="0.2">
      <c r="A15" s="11" t="s">
        <v>10</v>
      </c>
      <c r="B15" s="12"/>
      <c r="C15" s="12"/>
      <c r="D15" s="12"/>
      <c r="E15" s="13" t="s">
        <v>11</v>
      </c>
      <c r="F15" s="10"/>
      <c r="G15" s="7"/>
      <c r="H15" s="7"/>
    </row>
    <row r="16" spans="1:8" s="8" customFormat="1" ht="18" x14ac:dyDescent="0.2">
      <c r="A16" s="9"/>
      <c r="B16" s="184" t="str">
        <f>AGCM!AG1</f>
        <v>ADVISOR</v>
      </c>
      <c r="C16" s="184"/>
      <c r="D16" s="14"/>
      <c r="E16" s="95" t="str">
        <f>AGCM!Q26</f>
        <v>N/A</v>
      </c>
      <c r="F16" s="10"/>
      <c r="G16" s="7"/>
      <c r="H16" s="7"/>
    </row>
    <row r="17" spans="1:8" s="8" customFormat="1" ht="10.5" customHeight="1" x14ac:dyDescent="0.2">
      <c r="A17" s="9"/>
      <c r="B17" s="9"/>
      <c r="C17" s="9"/>
      <c r="D17" s="9"/>
      <c r="E17" s="10"/>
      <c r="F17" s="10"/>
      <c r="G17" s="7"/>
      <c r="H17" s="7"/>
    </row>
    <row r="18" spans="1:8" s="8" customFormat="1" ht="18" x14ac:dyDescent="0.2">
      <c r="A18" s="11"/>
      <c r="B18" s="9" t="s">
        <v>12</v>
      </c>
      <c r="C18" s="83"/>
      <c r="D18" s="12"/>
      <c r="E18" s="13" t="s">
        <v>68</v>
      </c>
      <c r="F18" s="10"/>
      <c r="G18" s="7"/>
      <c r="H18" s="7"/>
    </row>
    <row r="19" spans="1:8" s="8" customFormat="1" ht="15.75" customHeight="1" x14ac:dyDescent="0.2">
      <c r="A19" s="9"/>
      <c r="B19" s="192"/>
      <c r="C19" s="192"/>
      <c r="D19" s="14"/>
      <c r="E19" s="95" t="str">
        <f>AGCM!Q30</f>
        <v>N/A</v>
      </c>
      <c r="F19" s="10"/>
      <c r="G19" s="7"/>
      <c r="H19" s="7"/>
    </row>
    <row r="20" spans="1:8" s="8" customFormat="1" ht="21.5" customHeight="1" x14ac:dyDescent="0.2">
      <c r="A20" s="11" t="s">
        <v>51</v>
      </c>
      <c r="B20" s="12"/>
      <c r="C20" s="97">
        <f>AGCM!Q25</f>
        <v>0</v>
      </c>
      <c r="D20" s="85"/>
      <c r="E20" s="10" t="s">
        <v>69</v>
      </c>
      <c r="F20" s="96">
        <f>AGCM!Q27</f>
        <v>0</v>
      </c>
      <c r="G20" s="7"/>
      <c r="H20" s="7"/>
    </row>
    <row r="21" spans="1:8" s="8" customFormat="1" ht="18" x14ac:dyDescent="0.2">
      <c r="A21" s="11" t="s">
        <v>13</v>
      </c>
      <c r="B21" s="12"/>
      <c r="C21" s="181"/>
      <c r="D21" s="181"/>
      <c r="E21" s="10" t="s">
        <v>70</v>
      </c>
      <c r="F21" s="96">
        <f>AGCM!Q29</f>
        <v>0</v>
      </c>
      <c r="G21" s="7"/>
      <c r="H21" s="7"/>
    </row>
    <row r="22" spans="1:8" s="8" customFormat="1" ht="5.25" customHeight="1" x14ac:dyDescent="0.2">
      <c r="A22" s="9"/>
      <c r="B22" s="9"/>
      <c r="C22" s="9"/>
      <c r="D22" s="9"/>
      <c r="E22" s="10"/>
      <c r="F22" s="10"/>
      <c r="G22" s="7"/>
      <c r="H22" s="7"/>
    </row>
    <row r="23" spans="1:8" s="8" customFormat="1" ht="18" x14ac:dyDescent="0.2">
      <c r="A23" s="11" t="s">
        <v>14</v>
      </c>
      <c r="B23" s="9"/>
      <c r="C23" s="9"/>
      <c r="D23" s="29"/>
      <c r="E23" s="10"/>
      <c r="F23" s="10"/>
      <c r="G23" s="7"/>
      <c r="H23" s="7"/>
    </row>
    <row r="24" spans="1:8" s="8" customFormat="1" ht="3.5" customHeight="1" x14ac:dyDescent="0.2">
      <c r="A24" s="12"/>
      <c r="B24" s="9"/>
      <c r="C24" s="9"/>
      <c r="D24" s="9"/>
      <c r="E24" s="10"/>
      <c r="F24" s="10"/>
      <c r="G24" s="7"/>
      <c r="H24" s="7"/>
    </row>
    <row r="25" spans="1:8" s="8" customFormat="1" ht="48.75" customHeight="1" x14ac:dyDescent="0.2">
      <c r="A25" s="18"/>
      <c r="B25" s="194"/>
      <c r="C25" s="195"/>
      <c r="D25" s="195"/>
      <c r="E25" s="195"/>
      <c r="F25" s="195"/>
      <c r="G25" s="7"/>
      <c r="H25" s="7"/>
    </row>
    <row r="26" spans="1:8" s="8" customFormat="1" ht="3.5" customHeight="1" x14ac:dyDescent="0.2">
      <c r="A26" s="9"/>
      <c r="B26" s="9"/>
      <c r="C26" s="9"/>
      <c r="D26" s="9"/>
      <c r="E26" s="10"/>
      <c r="F26" s="10"/>
      <c r="G26" s="7"/>
      <c r="H26" s="7"/>
    </row>
    <row r="27" spans="1:8" s="8" customFormat="1" ht="24" customHeight="1" x14ac:dyDescent="0.2">
      <c r="A27" s="11" t="s">
        <v>15</v>
      </c>
      <c r="B27" s="9"/>
      <c r="C27" s="9"/>
      <c r="D27" s="86"/>
      <c r="E27" s="10" t="s">
        <v>71</v>
      </c>
      <c r="F27" s="10"/>
      <c r="G27" s="7"/>
      <c r="H27" s="7"/>
    </row>
    <row r="28" spans="1:8" s="8" customFormat="1" ht="21.5" hidden="1" customHeight="1" x14ac:dyDescent="0.2">
      <c r="A28" s="9"/>
      <c r="B28" s="196"/>
      <c r="C28" s="196"/>
      <c r="D28" s="80"/>
      <c r="E28" s="10"/>
      <c r="F28" s="10"/>
      <c r="G28" s="7"/>
      <c r="H28" s="7"/>
    </row>
    <row r="29" spans="1:8" s="8" customFormat="1" ht="19.5" customHeight="1" x14ac:dyDescent="0.2">
      <c r="A29" s="87"/>
      <c r="B29" s="197"/>
      <c r="C29" s="197"/>
      <c r="D29" s="197"/>
      <c r="E29" s="198"/>
      <c r="F29" s="198"/>
      <c r="G29" s="7"/>
      <c r="H29" s="7"/>
    </row>
    <row r="30" spans="1:8" s="8" customFormat="1" ht="6.75" customHeight="1" x14ac:dyDescent="0.2">
      <c r="A30" s="11"/>
      <c r="B30" s="9"/>
      <c r="C30" s="9"/>
      <c r="D30" s="88"/>
      <c r="E30" s="10"/>
      <c r="F30" s="10"/>
      <c r="G30" s="7"/>
      <c r="H30" s="7"/>
    </row>
    <row r="31" spans="1:8" s="8" customFormat="1" ht="19.5" customHeight="1" x14ac:dyDescent="0.2">
      <c r="A31" s="11" t="s">
        <v>16</v>
      </c>
      <c r="B31" s="9"/>
      <c r="C31" s="9"/>
      <c r="D31" s="19"/>
      <c r="E31" s="84"/>
      <c r="F31" s="10"/>
      <c r="G31" s="7"/>
      <c r="H31" s="7"/>
    </row>
    <row r="32" spans="1:8" s="8" customFormat="1" ht="15.75" customHeight="1" x14ac:dyDescent="0.2">
      <c r="A32" s="9"/>
      <c r="B32" s="89"/>
      <c r="C32" s="11"/>
      <c r="D32" s="11"/>
      <c r="E32" s="10" t="s">
        <v>52</v>
      </c>
      <c r="F32" s="10"/>
      <c r="G32" s="7"/>
      <c r="H32" s="7"/>
    </row>
    <row r="33" spans="1:9" s="8" customFormat="1" ht="6.75" customHeight="1" x14ac:dyDescent="0.2">
      <c r="A33" s="9"/>
      <c r="B33" s="11"/>
      <c r="C33" s="11"/>
      <c r="D33" s="11"/>
      <c r="E33" s="10"/>
      <c r="F33" s="10"/>
      <c r="G33" s="7"/>
      <c r="H33" s="7"/>
    </row>
    <row r="34" spans="1:9" s="8" customFormat="1" ht="16.5" customHeight="1" x14ac:dyDescent="0.2">
      <c r="A34" s="9"/>
      <c r="B34" s="9"/>
      <c r="C34" s="9"/>
      <c r="D34" s="9"/>
      <c r="E34" s="10"/>
      <c r="F34" s="10"/>
      <c r="G34" s="7"/>
      <c r="H34" s="7"/>
    </row>
    <row r="35" spans="1:9" s="8" customFormat="1" ht="16" x14ac:dyDescent="0.2">
      <c r="A35" s="9"/>
      <c r="B35" s="9"/>
      <c r="C35" s="9"/>
      <c r="D35" s="9"/>
      <c r="E35" s="10"/>
      <c r="F35" s="10"/>
      <c r="G35" s="7"/>
      <c r="H35" s="7"/>
    </row>
    <row r="36" spans="1:9" s="8" customFormat="1" ht="16" x14ac:dyDescent="0.2">
      <c r="A36" s="9"/>
      <c r="B36" s="9"/>
      <c r="C36" s="9"/>
      <c r="D36" s="9"/>
      <c r="E36" s="10"/>
      <c r="F36" s="10"/>
      <c r="G36" s="7"/>
      <c r="H36" s="7"/>
    </row>
    <row r="37" spans="1:9" ht="19.5" customHeight="1" x14ac:dyDescent="0.2">
      <c r="A37" s="9"/>
      <c r="B37" s="9"/>
      <c r="C37" s="9"/>
      <c r="D37" s="9"/>
      <c r="E37" s="21"/>
      <c r="F37" s="21"/>
      <c r="G37" s="22"/>
      <c r="H37" s="22"/>
    </row>
    <row r="38" spans="1:9" ht="18" x14ac:dyDescent="0.2">
      <c r="A38" s="11" t="s">
        <v>53</v>
      </c>
      <c r="B38" s="20"/>
      <c r="C38" s="20"/>
      <c r="D38" s="20"/>
      <c r="E38" s="90"/>
      <c r="F38" s="90"/>
      <c r="G38" s="22"/>
      <c r="H38" s="22"/>
    </row>
    <row r="39" spans="1:9" ht="16" x14ac:dyDescent="0.2">
      <c r="A39" s="21"/>
      <c r="B39" s="193" t="s">
        <v>72</v>
      </c>
      <c r="C39" s="193"/>
      <c r="D39" s="193"/>
      <c r="E39" s="193"/>
      <c r="F39" s="193"/>
      <c r="G39" s="193"/>
      <c r="H39" s="193"/>
      <c r="I39" s="193"/>
    </row>
    <row r="40" spans="1:9" x14ac:dyDescent="0.15">
      <c r="A40" s="20"/>
      <c r="B40" s="20"/>
      <c r="C40" s="20"/>
      <c r="D40" s="20"/>
      <c r="E40" s="21"/>
      <c r="F40" s="21"/>
      <c r="G40" s="22"/>
      <c r="H40" s="22"/>
    </row>
    <row r="41" spans="1:9" ht="3.75" customHeight="1" x14ac:dyDescent="0.15">
      <c r="A41" s="20"/>
      <c r="B41" s="20"/>
      <c r="C41" s="20"/>
      <c r="D41" s="20"/>
      <c r="E41" s="90"/>
      <c r="F41" s="90"/>
      <c r="G41" s="22"/>
      <c r="H41" s="22"/>
    </row>
    <row r="42" spans="1:9" ht="15" customHeight="1" x14ac:dyDescent="0.2">
      <c r="A42" s="20"/>
      <c r="B42" s="193" t="s">
        <v>73</v>
      </c>
      <c r="C42" s="193"/>
      <c r="D42" s="193"/>
      <c r="E42" s="193"/>
      <c r="F42" s="193"/>
      <c r="G42" s="193"/>
      <c r="H42" s="193"/>
      <c r="I42" s="193"/>
    </row>
    <row r="43" spans="1:9" x14ac:dyDescent="0.15">
      <c r="C43" s="90"/>
      <c r="D43" s="90"/>
    </row>
    <row r="44" spans="1:9" x14ac:dyDescent="0.15">
      <c r="E44" s="90"/>
      <c r="F44" s="90"/>
    </row>
    <row r="45" spans="1:9" ht="13.75" customHeight="1" x14ac:dyDescent="0.2">
      <c r="B45" s="193" t="s">
        <v>74</v>
      </c>
      <c r="C45" s="193"/>
      <c r="D45" s="193"/>
      <c r="E45" s="193"/>
      <c r="F45" s="193"/>
      <c r="G45" s="193"/>
      <c r="H45" s="193"/>
      <c r="I45" s="193"/>
    </row>
    <row r="46" spans="1:9" x14ac:dyDescent="0.15">
      <c r="C46" s="91"/>
      <c r="D46" s="91"/>
    </row>
  </sheetData>
  <sheetProtection algorithmName="SHA-512" hashValue="VtFPsbSabDpg9uPizndDxgAiy5ZxECWnfwiTqzQ7hN2Zq1DQC1mJy8m6PMezIuusuLlXaxwRTbH0C87GFk8S+w==" saltValue="Ojt4W/bMifjHpPcuO8wbpg==" spinCount="100000" sheet="1" objects="1" scenarios="1"/>
  <mergeCells count="19">
    <mergeCell ref="B45:I45"/>
    <mergeCell ref="B25:F25"/>
    <mergeCell ref="B28:C28"/>
    <mergeCell ref="B29:D29"/>
    <mergeCell ref="E29:F29"/>
    <mergeCell ref="B39:I39"/>
    <mergeCell ref="B42:I42"/>
    <mergeCell ref="C21:D21"/>
    <mergeCell ref="A1:F1"/>
    <mergeCell ref="A2:F2"/>
    <mergeCell ref="A3:F3"/>
    <mergeCell ref="B7:D7"/>
    <mergeCell ref="E7:F7"/>
    <mergeCell ref="B10:D10"/>
    <mergeCell ref="B13:D13"/>
    <mergeCell ref="E13:G13"/>
    <mergeCell ref="B14:C14"/>
    <mergeCell ref="B16:C16"/>
    <mergeCell ref="B19:C19"/>
  </mergeCells>
  <pageMargins left="0.45" right="0.4" top="0.35" bottom="0.5" header="0.38" footer="0.5"/>
  <pageSetup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1"/>
  <sheetViews>
    <sheetView workbookViewId="0">
      <selection activeCell="A2" sqref="A2"/>
    </sheetView>
  </sheetViews>
  <sheetFormatPr baseColWidth="10" defaultColWidth="8.83203125" defaultRowHeight="15" customHeight="1" x14ac:dyDescent="0.15"/>
  <cols>
    <col min="1" max="1" width="10.5" style="2" customWidth="1"/>
    <col min="2" max="2" width="86.5" style="3" customWidth="1"/>
  </cols>
  <sheetData>
    <row r="1" spans="1:2" ht="25" customHeight="1" thickBot="1" x14ac:dyDescent="0.2">
      <c r="A1" s="4" t="s">
        <v>0</v>
      </c>
      <c r="B1" s="1" t="s">
        <v>1</v>
      </c>
    </row>
  </sheetData>
  <pageMargins left="0.5" right="0.5" top="0.5" bottom="0.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AGCM</vt:lpstr>
      <vt:lpstr>GRAD CHECK</vt:lpstr>
      <vt:lpstr>ADVISOR'S NOTES</vt:lpstr>
      <vt:lpstr>AGCM!Print_Area</vt:lpstr>
      <vt:lpstr>'GRAD CHECK'!Print_Area</vt:lpstr>
    </vt:vector>
  </TitlesOfParts>
  <Company>Oklahoma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tiers@okstate.edu</dc:creator>
  <cp:lastModifiedBy>Mattox, Jami</cp:lastModifiedBy>
  <cp:lastPrinted>2022-03-25T20:02:33Z</cp:lastPrinted>
  <dcterms:created xsi:type="dcterms:W3CDTF">2011-07-12T20:37:04Z</dcterms:created>
  <dcterms:modified xsi:type="dcterms:W3CDTF">2022-08-25T15:23:50Z</dcterms:modified>
</cp:coreProperties>
</file>