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F19BB012-8C87-C846-B77F-F5E6829EDE56}" xr6:coauthVersionLast="47" xr6:coauthVersionMax="47" xr10:uidLastSave="{00000000-0000-0000-0000-000000000000}"/>
  <bookViews>
    <workbookView xWindow="0" yWindow="500" windowWidth="19420" windowHeight="11620" xr2:uid="{00000000-000D-0000-FFFF-FFFF00000000}"/>
  </bookViews>
  <sheets>
    <sheet name="AGLE" sheetId="5" r:id="rId1"/>
    <sheet name="GRAD CHECK" sheetId="6" r:id="rId2"/>
    <sheet name="ADVISOR'S NOTES" sheetId="1" r:id="rId3"/>
  </sheets>
  <definedNames>
    <definedName name="_xlnm.Print_Area" localSheetId="0">AGLE!$A$1:$AI$43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5" l="1"/>
  <c r="Q21" i="5"/>
  <c r="Q20" i="5"/>
  <c r="V9" i="5"/>
  <c r="U9" i="5"/>
  <c r="T9" i="5"/>
  <c r="AF42" i="5"/>
  <c r="AE42" i="5"/>
  <c r="AD42" i="5"/>
  <c r="AF41" i="5"/>
  <c r="AE41" i="5"/>
  <c r="AD41" i="5"/>
  <c r="O43" i="5"/>
  <c r="N43" i="5"/>
  <c r="M43" i="5"/>
  <c r="O42" i="5"/>
  <c r="N42" i="5"/>
  <c r="M42" i="5"/>
  <c r="O41" i="5"/>
  <c r="N41" i="5"/>
  <c r="M41" i="5"/>
  <c r="O40" i="5"/>
  <c r="N40" i="5"/>
  <c r="M40" i="5"/>
  <c r="O39" i="5"/>
  <c r="N39" i="5"/>
  <c r="M39" i="5"/>
  <c r="O38" i="5"/>
  <c r="N38" i="5"/>
  <c r="M38" i="5"/>
  <c r="O37" i="5"/>
  <c r="N37" i="5"/>
  <c r="M37" i="5"/>
  <c r="O36" i="5"/>
  <c r="N36" i="5"/>
  <c r="M36" i="5"/>
  <c r="O35" i="5"/>
  <c r="N35" i="5"/>
  <c r="M35" i="5"/>
  <c r="O34" i="5"/>
  <c r="N34" i="5"/>
  <c r="M34" i="5"/>
  <c r="O33" i="5"/>
  <c r="N33" i="5"/>
  <c r="M33" i="5"/>
  <c r="O32" i="5"/>
  <c r="N32" i="5"/>
  <c r="M32" i="5"/>
  <c r="O31" i="5"/>
  <c r="N31" i="5"/>
  <c r="M31" i="5"/>
  <c r="O30" i="5"/>
  <c r="N30" i="5"/>
  <c r="M30" i="5"/>
  <c r="O29" i="5"/>
  <c r="N29" i="5"/>
  <c r="M29" i="5"/>
  <c r="O28" i="5"/>
  <c r="N28" i="5"/>
  <c r="M28" i="5"/>
  <c r="G43" i="5"/>
  <c r="F43" i="5"/>
  <c r="E43" i="5"/>
  <c r="G42" i="5"/>
  <c r="F42" i="5"/>
  <c r="E42" i="5"/>
  <c r="G41" i="5"/>
  <c r="F41" i="5"/>
  <c r="E41" i="5"/>
  <c r="G40" i="5"/>
  <c r="F40" i="5"/>
  <c r="E40" i="5"/>
  <c r="G39" i="5"/>
  <c r="F39" i="5"/>
  <c r="E39" i="5"/>
  <c r="G38" i="5"/>
  <c r="F38" i="5"/>
  <c r="E38" i="5"/>
  <c r="G37" i="5"/>
  <c r="F37" i="5"/>
  <c r="E37" i="5"/>
  <c r="G36" i="5"/>
  <c r="F36" i="5"/>
  <c r="E36" i="5"/>
  <c r="G35" i="5"/>
  <c r="F35" i="5"/>
  <c r="E35" i="5"/>
  <c r="G34" i="5"/>
  <c r="F34" i="5"/>
  <c r="E34" i="5"/>
  <c r="G33" i="5"/>
  <c r="F33" i="5"/>
  <c r="E33" i="5"/>
  <c r="G32" i="5"/>
  <c r="F32" i="5"/>
  <c r="E32" i="5"/>
  <c r="G31" i="5"/>
  <c r="F31" i="5"/>
  <c r="E31" i="5"/>
  <c r="G30" i="5"/>
  <c r="F30" i="5"/>
  <c r="E30" i="5"/>
  <c r="G29" i="5"/>
  <c r="F29" i="5"/>
  <c r="E29" i="5"/>
  <c r="G28" i="5"/>
  <c r="F28" i="5"/>
  <c r="E28" i="5"/>
  <c r="AF24" i="5" l="1"/>
  <c r="AE24" i="5"/>
  <c r="AD24" i="5"/>
  <c r="AF19" i="5" l="1"/>
  <c r="AE19" i="5"/>
  <c r="AD19" i="5"/>
  <c r="V14" i="5"/>
  <c r="U14" i="5"/>
  <c r="T14" i="5"/>
  <c r="V13" i="5"/>
  <c r="U13" i="5"/>
  <c r="T13" i="5"/>
  <c r="V12" i="5"/>
  <c r="U12" i="5"/>
  <c r="T12" i="5"/>
  <c r="V11" i="5"/>
  <c r="U11" i="5"/>
  <c r="T11" i="5"/>
  <c r="V10" i="5"/>
  <c r="U10" i="5"/>
  <c r="T10" i="5"/>
  <c r="V8" i="5"/>
  <c r="U8" i="5"/>
  <c r="T8" i="5"/>
  <c r="V7" i="5"/>
  <c r="U7" i="5"/>
  <c r="T7" i="5"/>
  <c r="AF20" i="5" l="1"/>
  <c r="AE20" i="5"/>
  <c r="AD20" i="5"/>
  <c r="AF23" i="5"/>
  <c r="AE23" i="5"/>
  <c r="AD23" i="5"/>
  <c r="E10" i="6" l="1"/>
  <c r="B16" i="6" l="1"/>
  <c r="E13" i="6"/>
  <c r="B10" i="6"/>
  <c r="B7" i="6"/>
  <c r="AF39" i="5" l="1"/>
  <c r="AE39" i="5"/>
  <c r="AD39" i="5"/>
  <c r="AF38" i="5"/>
  <c r="AE38" i="5"/>
  <c r="AD38" i="5"/>
  <c r="AF40" i="5"/>
  <c r="Q18" i="5" s="1"/>
  <c r="AE40" i="5"/>
  <c r="Q19" i="5" s="1"/>
  <c r="AD40" i="5"/>
  <c r="G8" i="5"/>
  <c r="F8" i="5"/>
  <c r="E8" i="5"/>
  <c r="G12" i="5"/>
  <c r="F12" i="5"/>
  <c r="E12" i="5"/>
  <c r="AF37" i="5"/>
  <c r="AE37" i="5"/>
  <c r="AD37" i="5"/>
  <c r="AF36" i="5"/>
  <c r="AE36" i="5"/>
  <c r="AD36" i="5"/>
  <c r="AF35" i="5"/>
  <c r="AE35" i="5"/>
  <c r="AD35" i="5"/>
  <c r="AF34" i="5"/>
  <c r="AE34" i="5"/>
  <c r="AD34" i="5"/>
  <c r="AF18" i="5"/>
  <c r="AE18" i="5"/>
  <c r="AD18" i="5"/>
  <c r="G21" i="5"/>
  <c r="F21" i="5"/>
  <c r="E21" i="5"/>
  <c r="AF17" i="5"/>
  <c r="AE17" i="5"/>
  <c r="AD17" i="5"/>
  <c r="G20" i="5"/>
  <c r="F20" i="5"/>
  <c r="E20" i="5"/>
  <c r="AF16" i="5"/>
  <c r="AE16" i="5"/>
  <c r="AD16" i="5"/>
  <c r="AF15" i="5"/>
  <c r="AE15" i="5"/>
  <c r="AD15" i="5"/>
  <c r="G19" i="5"/>
  <c r="F19" i="5"/>
  <c r="E19" i="5"/>
  <c r="AF14" i="5"/>
  <c r="AE14" i="5"/>
  <c r="AD14" i="5"/>
  <c r="G18" i="5"/>
  <c r="F18" i="5"/>
  <c r="E18" i="5"/>
  <c r="AF13" i="5"/>
  <c r="AE13" i="5"/>
  <c r="AD13" i="5"/>
  <c r="G17" i="5"/>
  <c r="F17" i="5"/>
  <c r="E17" i="5"/>
  <c r="AF12" i="5"/>
  <c r="AE12" i="5"/>
  <c r="AD12" i="5"/>
  <c r="G16" i="5"/>
  <c r="F16" i="5"/>
  <c r="E16" i="5"/>
  <c r="AF11" i="5"/>
  <c r="AE11" i="5"/>
  <c r="AD11" i="5"/>
  <c r="G15" i="5"/>
  <c r="F15" i="5"/>
  <c r="E15" i="5"/>
  <c r="AF10" i="5"/>
  <c r="AE10" i="5"/>
  <c r="AD10" i="5"/>
  <c r="G14" i="5"/>
  <c r="F14" i="5"/>
  <c r="E14" i="5"/>
  <c r="AF9" i="5"/>
  <c r="AE9" i="5"/>
  <c r="AD9" i="5"/>
  <c r="G13" i="5"/>
  <c r="F13" i="5"/>
  <c r="E13" i="5"/>
  <c r="G11" i="5"/>
  <c r="F11" i="5"/>
  <c r="E11" i="5"/>
  <c r="G10" i="5"/>
  <c r="F10" i="5"/>
  <c r="E10" i="5"/>
  <c r="G9" i="5"/>
  <c r="F9" i="5"/>
  <c r="E9" i="5"/>
  <c r="G7" i="5"/>
  <c r="F7" i="5"/>
  <c r="E7" i="5"/>
  <c r="E16" i="6" l="1"/>
  <c r="F20" i="6"/>
  <c r="C20" i="6"/>
  <c r="F21" i="6"/>
  <c r="Q23" i="5" l="1"/>
  <c r="E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Kayla Grant</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7AB82E23-32EF-4331-BAC8-5AFD453851AE}">
      <text>
        <r>
          <rPr>
            <sz val="9"/>
            <color indexed="81"/>
            <rFont val="Tahoma"/>
            <family val="2"/>
          </rPr>
          <t>and 1021
or ANSI 1124</t>
        </r>
      </text>
    </comment>
    <comment ref="C9" authorId="2" shapeId="0" xr:uid="{00000000-0006-0000-0000-000003000000}">
      <text>
        <r>
          <rPr>
            <sz val="9"/>
            <color indexed="81"/>
            <rFont val="Tahoma"/>
            <family val="2"/>
          </rPr>
          <t>or 1483 or 1493</t>
        </r>
      </text>
    </comment>
    <comment ref="S9" authorId="1" shapeId="0" xr:uid="{04CCC217-FF41-4B76-93FA-C6F4B9A30AFD}">
      <text>
        <r>
          <rPr>
            <sz val="9"/>
            <color indexed="81"/>
            <rFont val="Tahoma"/>
            <family val="2"/>
          </rPr>
          <t>and 1023
or ANSI 1124</t>
        </r>
      </text>
    </comment>
    <comment ref="S10" authorId="3" shapeId="0" xr:uid="{00000000-0006-0000-0000-000004000000}">
      <text>
        <r>
          <rPr>
            <sz val="9"/>
            <color indexed="81"/>
            <rFont val="Tahoma"/>
            <family val="2"/>
          </rPr>
          <t>or 2233 or 2253</t>
        </r>
      </text>
    </comment>
    <comment ref="C11" authorId="0" shapeId="0" xr:uid="{00000000-0006-0000-0000-000006000000}">
      <text>
        <r>
          <rPr>
            <sz val="9"/>
            <color indexed="81"/>
            <rFont val="Tahoma"/>
            <family val="2"/>
          </rPr>
          <t>MATH or STAT designated A</t>
        </r>
      </text>
    </comment>
    <comment ref="S11" authorId="4" shapeId="0" xr:uid="{00000000-0006-0000-0000-000005000000}">
      <text>
        <r>
          <rPr>
            <sz val="9"/>
            <color indexed="81"/>
            <rFont val="Tahoma"/>
            <family val="2"/>
          </rPr>
          <t>or 3003</t>
        </r>
      </text>
    </comment>
    <comment ref="S12" authorId="3" shapeId="0" xr:uid="{00000000-0006-0000-0000-000007000000}">
      <text>
        <r>
          <rPr>
            <sz val="9"/>
            <color indexed="81"/>
            <rFont val="Tahoma"/>
            <family val="2"/>
          </rPr>
          <t>or HORT 1013</t>
        </r>
      </text>
    </comment>
    <comment ref="S13" authorId="3" shapeId="0" xr:uid="{00000000-0006-0000-0000-000008000000}">
      <text>
        <r>
          <rPr>
            <sz val="9"/>
            <color indexed="81"/>
            <rFont val="Tahoma"/>
            <family val="2"/>
          </rPr>
          <t>or ENGL 3323</t>
        </r>
      </text>
    </comment>
    <comment ref="C14" authorId="2" shapeId="0" xr:uid="{00000000-0006-0000-0000-00000A000000}">
      <text>
        <r>
          <rPr>
            <sz val="9"/>
            <color indexed="81"/>
            <rFont val="Tahoma"/>
            <family val="2"/>
          </rPr>
          <t>or 2124</t>
        </r>
      </text>
    </comment>
    <comment ref="S14" authorId="3" shapeId="0" xr:uid="{00000000-0006-0000-0000-000009000000}">
      <text>
        <r>
          <rPr>
            <sz val="9"/>
            <color indexed="81"/>
            <rFont val="Tahoma"/>
            <family val="2"/>
          </rPr>
          <t>or AGCM 3203</t>
        </r>
      </text>
    </comment>
    <comment ref="C15" authorId="2" shapeId="0" xr:uid="{00000000-0006-0000-0000-00000B000000}">
      <text>
        <r>
          <rPr>
            <sz val="9"/>
            <color indexed="81"/>
            <rFont val="Tahoma"/>
            <family val="2"/>
          </rPr>
          <t>or 1314 or 1215</t>
        </r>
      </text>
    </comment>
    <comment ref="C17" authorId="2" shapeId="0" xr:uid="{00000000-0006-0000-0000-00000C000000}">
      <text>
        <r>
          <rPr>
            <sz val="9"/>
            <color indexed="81"/>
            <rFont val="Tahoma"/>
            <family val="2"/>
          </rPr>
          <t xml:space="preserve">course designated
A, H, N, or S </t>
        </r>
      </text>
    </comment>
    <comment ref="C18" authorId="2" shapeId="0" xr:uid="{00000000-0006-0000-0000-00000D000000}">
      <text>
        <r>
          <rPr>
            <sz val="9"/>
            <color indexed="81"/>
            <rFont val="Tahoma"/>
            <family val="2"/>
          </rPr>
          <t xml:space="preserve">course designated
A, H, N, or S </t>
        </r>
      </text>
    </comment>
    <comment ref="C19" authorId="2" shapeId="0" xr:uid="{00000000-0006-0000-0000-00000E000000}">
      <text>
        <r>
          <rPr>
            <sz val="9"/>
            <color indexed="81"/>
            <rFont val="Tahoma"/>
            <family val="2"/>
          </rPr>
          <t>course designated
A, H, N, or S</t>
        </r>
      </text>
    </comment>
    <comment ref="AC19" authorId="3" shapeId="0" xr:uid="{00000000-0006-0000-0000-00000F000000}">
      <text>
        <r>
          <rPr>
            <sz val="9"/>
            <color indexed="81"/>
            <rFont val="Tahoma"/>
            <family val="2"/>
          </rPr>
          <t>or 3503 or 4303</t>
        </r>
      </text>
    </comment>
    <comment ref="AC20" authorId="3" shapeId="0" xr:uid="{00000000-0006-0000-0000-000010000000}">
      <text>
        <r>
          <rPr>
            <sz val="9"/>
            <color indexed="81"/>
            <rFont val="Tahoma"/>
            <family val="2"/>
          </rPr>
          <t>or 3333 or 4303</t>
        </r>
      </text>
    </comment>
    <comment ref="AC23" authorId="3" shapeId="0" xr:uid="{00000000-0006-0000-0000-000011000000}">
      <text>
        <r>
          <rPr>
            <sz val="9"/>
            <color indexed="81"/>
            <rFont val="Tahoma"/>
            <family val="2"/>
          </rPr>
          <t>upper-division AGEC</t>
        </r>
      </text>
    </comment>
  </commentList>
</comments>
</file>

<file path=xl/sharedStrings.xml><?xml version="1.0" encoding="utf-8"?>
<sst xmlns="http://schemas.openxmlformats.org/spreadsheetml/2006/main" count="120" uniqueCount="82">
  <si>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</si>
  <si>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</si>
  <si>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</si>
  <si>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</si>
  <si>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</si>
  <si>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</si>
  <si>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</si>
  <si>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</si>
  <si>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</si>
  <si>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</si>
  <si>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</si>
  <si>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</si>
  <si>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</si>
  <si>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</si>
  <si>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</si>
  <si>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</si>
  <si>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</si>
  <si>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</si>
  <si>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</si>
  <si>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</si>
  <si>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</si>
  <si>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</si>
  <si>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</si>
  <si>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</si>
  <si>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</si>
  <si>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</si>
  <si>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</si>
  <si>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</si>
  <si>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</si>
  <si>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</si>
  <si>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</si>
  <si>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</si>
  <si>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</si>
  <si>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</si>
  <si>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</si>
  <si>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</si>
  <si>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</si>
  <si>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</si>
  <si>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</si>
  <si>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</si>
  <si>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</si>
  <si>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</si>
  <si>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</si>
  <si>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</si>
  <si>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</si>
  <si>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</si>
  <si>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(D)</t>
  </si>
  <si>
    <t>PLNT</t>
  </si>
  <si>
    <t>ANSI</t>
  </si>
  <si>
    <t>AGLE</t>
  </si>
  <si>
    <t>SOIL</t>
  </si>
  <si>
    <t>AGCM</t>
  </si>
  <si>
    <t>FDSC</t>
  </si>
  <si>
    <t>ENTO</t>
  </si>
  <si>
    <t>NREM</t>
  </si>
  <si>
    <t>Total Hours to Date:</t>
  </si>
  <si>
    <t>(hrs. = current courses + deficiencies)</t>
  </si>
  <si>
    <t>APPROVED BY:</t>
  </si>
  <si>
    <t>LNAME, FNAME</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</si>
  <si>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</si>
  <si>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</si>
  <si>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</si>
  <si>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</si>
  <si>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EARNED U/D HOURS (40)</t>
  </si>
  <si>
    <t>GPA U/D HOURS</t>
  </si>
  <si>
    <t>ADVISOR</t>
  </si>
  <si>
    <t>General Education Requirements:  40 Hours</t>
  </si>
  <si>
    <t>College/Dept. Requirements:  20 Hours</t>
  </si>
  <si>
    <t>Core Courses:  33 Hours</t>
  </si>
  <si>
    <t>Additional Requirements:  6 Hours</t>
  </si>
  <si>
    <t>Elective Hours:  6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</si>
  <si>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</si>
  <si>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</si>
  <si>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</si>
  <si>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</si>
  <si>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</si>
  <si>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</si>
  <si>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</si>
  <si>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Major Requirements:  54 Hours</t>
  </si>
  <si>
    <t>00000000</t>
  </si>
  <si>
    <t>2022-23</t>
  </si>
  <si>
    <t>Related Courses:  15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</si>
</sst>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name val="Arial"/>
      <family val="2"/>
    </font>
    <font>
      <sz val="10"/>
      <color rgb="FFFF0000"/>
      <name val="Arial"/>
      <family val="2"/>
    </font>
    <font>
      <u/>
      <sz val="10"/>
      <color theme="10"/>
      <name val="Arial"/>
      <family val="2"/>
    </font>
    <font>
      <i/>
      <sz val="16"/>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2" fillId="0" borderId="0"/>
    <xf numFmtId="0" fontId="11" fillId="0" borderId="0"/>
    <xf numFmtId="0" fontId="2" fillId="0" borderId="0"/>
    <xf numFmtId="0" fontId="21" fillId="0" borderId="0"/>
    <xf numFmtId="0" fontId="23" fillId="0" borderId="0" applyNumberFormat="0" applyFill="0" applyBorder="0" applyAlignment="0" applyProtection="0"/>
  </cellStyleXfs>
  <cellXfs count="21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horizontal="left"/>
      <protection locked="0"/>
    </xf>
    <xf numFmtId="0" fontId="2" fillId="0" borderId="0" xfId="4" applyFont="1" applyBorder="1" applyAlignment="1" applyProtection="1">
      <alignment horizontal="right"/>
      <protection hidden="1"/>
    </xf>
    <xf numFmtId="0" fontId="2" fillId="0" borderId="0" xfId="4" applyFont="1" applyBorder="1" applyAlignment="1" applyProtection="1">
      <protection hidden="1"/>
    </xf>
    <xf numFmtId="0" fontId="2" fillId="0" borderId="0" xfId="4" applyFont="1"/>
    <xf numFmtId="0" fontId="21" fillId="0" borderId="0" xfId="4" applyBorder="1" applyAlignment="1" applyProtection="1">
      <alignment horizontal="right"/>
      <protection hidden="1"/>
    </xf>
    <xf numFmtId="0" fontId="12" fillId="0" borderId="0" xfId="4" applyFont="1" applyBorder="1" applyAlignment="1" applyProtection="1">
      <protection locked="0"/>
    </xf>
    <xf numFmtId="0" fontId="21" fillId="0" borderId="0" xfId="4" applyAlignment="1" applyProtection="1">
      <protection locked="0"/>
    </xf>
    <xf numFmtId="0" fontId="14" fillId="0" borderId="0" xfId="4" applyFont="1" applyBorder="1" applyAlignment="1" applyProtection="1">
      <protection hidden="1"/>
    </xf>
    <xf numFmtId="0" fontId="14" fillId="0" borderId="0" xfId="4" applyFont="1" applyBorder="1" applyAlignment="1" applyProtection="1">
      <protection locked="0"/>
    </xf>
    <xf numFmtId="0" fontId="15" fillId="0" borderId="0" xfId="4" applyFont="1" applyBorder="1" applyAlignment="1" applyProtection="1">
      <protection locked="0"/>
    </xf>
    <xf numFmtId="0" fontId="21" fillId="0" borderId="0" xfId="4"/>
    <xf numFmtId="0" fontId="1" fillId="0" borderId="0" xfId="4" applyFont="1" applyAlignment="1" applyProtection="1">
      <protection hidden="1"/>
    </xf>
    <xf numFmtId="0" fontId="21" fillId="0" borderId="0" xfId="4" applyAlignment="1"/>
    <xf numFmtId="0" fontId="21" fillId="0" borderId="0" xfId="4" applyBorder="1" applyProtection="1">
      <protection hidden="1"/>
    </xf>
    <xf numFmtId="0" fontId="21" fillId="0" borderId="0" xfId="4" applyFill="1" applyBorder="1" applyAlignment="1" applyProtection="1">
      <protection hidden="1"/>
    </xf>
    <xf numFmtId="0" fontId="21" fillId="0" borderId="0" xfId="4" applyBorder="1" applyAlignment="1" applyProtection="1">
      <alignment horizontal="left"/>
      <protection hidden="1"/>
    </xf>
    <xf numFmtId="0" fontId="2" fillId="0" borderId="0" xfId="4" applyFont="1" applyAlignment="1" applyProtection="1">
      <protection hidden="1"/>
    </xf>
    <xf numFmtId="0" fontId="21" fillId="0" borderId="0" xfId="4" applyProtection="1">
      <protection hidden="1"/>
    </xf>
    <xf numFmtId="0" fontId="16" fillId="0" borderId="0" xfId="4" applyFont="1" applyBorder="1" applyProtection="1">
      <protection hidden="1"/>
    </xf>
    <xf numFmtId="0" fontId="16" fillId="0" borderId="0" xfId="4" applyFont="1" applyProtection="1">
      <protection hidden="1"/>
    </xf>
    <xf numFmtId="0" fontId="17" fillId="0" borderId="0" xfId="4" applyFont="1" applyProtection="1">
      <protection hidden="1"/>
    </xf>
    <xf numFmtId="0" fontId="21" fillId="0" borderId="0" xfId="4" applyAlignment="1" applyProtection="1">
      <protection hidden="1"/>
    </xf>
    <xf numFmtId="0" fontId="21" fillId="0" borderId="0" xfId="4" applyBorder="1" applyProtection="1">
      <protection locked="0"/>
    </xf>
    <xf numFmtId="0" fontId="2" fillId="0" borderId="0" xfId="3" applyFill="1" applyBorder="1" applyAlignment="1" applyProtection="1">
      <protection locked="0"/>
    </xf>
    <xf numFmtId="0" fontId="21" fillId="0" borderId="0" xfId="4" applyBorder="1" applyAlignment="1" applyProtection="1">
      <protection hidden="1"/>
    </xf>
    <xf numFmtId="0" fontId="1" fillId="0" borderId="0" xfId="4" applyFont="1" applyAlignment="1" applyProtection="1">
      <alignment horizontal="right"/>
      <protection hidden="1"/>
    </xf>
    <xf numFmtId="0" fontId="18" fillId="0" borderId="0" xfId="4" applyFont="1" applyBorder="1" applyAlignment="1" applyProtection="1">
      <protection hidden="1"/>
    </xf>
    <xf numFmtId="0" fontId="21" fillId="0" borderId="0" xfId="4" applyAlignment="1" applyProtection="1">
      <protection locked="0" hidden="1"/>
    </xf>
    <xf numFmtId="0" fontId="21" fillId="0" borderId="0" xfId="4" applyBorder="1"/>
    <xf numFmtId="0" fontId="2" fillId="0" borderId="0" xfId="4" applyFont="1" applyBorder="1" applyAlignment="1" applyProtection="1">
      <alignment horizontal="left"/>
      <protection locked="0"/>
    </xf>
    <xf numFmtId="0" fontId="2" fillId="0" borderId="0" xfId="4" applyFont="1" applyBorder="1" applyAlignment="1" applyProtection="1">
      <alignment horizontal="center"/>
      <protection locked="0"/>
    </xf>
    <xf numFmtId="0" fontId="21" fillId="0" borderId="0" xfId="4" applyFill="1" applyBorder="1" applyAlignment="1" applyProtection="1">
      <protection locked="0"/>
    </xf>
    <xf numFmtId="0" fontId="13" fillId="0" borderId="0" xfId="4" applyFont="1" applyBorder="1" applyAlignment="1" applyProtection="1">
      <alignment horizontal="center"/>
      <protection hidden="1"/>
    </xf>
    <xf numFmtId="0" fontId="1" fillId="0" borderId="0" xfId="4" applyFont="1" applyBorder="1" applyAlignment="1" applyProtection="1">
      <alignment horizontal="center"/>
      <protection hidden="1"/>
    </xf>
    <xf numFmtId="0" fontId="21" fillId="0" borderId="0" xfId="4" applyBorder="1" applyAlignment="1" applyProtection="1">
      <alignment horizontal="center"/>
      <protection hidden="1"/>
    </xf>
    <xf numFmtId="0" fontId="2" fillId="0" borderId="12" xfId="4" applyFont="1" applyBorder="1" applyAlignment="1" applyProtection="1">
      <alignment horizontal="right"/>
      <protection locked="0"/>
    </xf>
    <xf numFmtId="0" fontId="21" fillId="2" borderId="13" xfId="4" applyFill="1" applyBorder="1" applyProtection="1">
      <protection hidden="1"/>
    </xf>
    <xf numFmtId="0" fontId="21" fillId="2" borderId="14" xfId="4" applyFill="1" applyBorder="1" applyProtection="1">
      <protection hidden="1"/>
    </xf>
    <xf numFmtId="0" fontId="2" fillId="0" borderId="2" xfId="4" applyFont="1" applyBorder="1" applyAlignment="1" applyProtection="1">
      <alignment horizontal="left"/>
      <protection locked="0"/>
    </xf>
    <xf numFmtId="0" fontId="2" fillId="0" borderId="0" xfId="4" applyFont="1" applyFill="1" applyBorder="1" applyAlignment="1" applyProtection="1">
      <protection locked="0"/>
    </xf>
    <xf numFmtId="0" fontId="21" fillId="0" borderId="0" xfId="4" applyBorder="1" applyAlignment="1"/>
    <xf numFmtId="0" fontId="0" fillId="0" borderId="0" xfId="4" applyFont="1" applyAlignment="1" applyProtection="1">
      <protection hidden="1"/>
    </xf>
    <xf numFmtId="0" fontId="0" fillId="0" borderId="4" xfId="4" applyFont="1" applyBorder="1" applyAlignment="1" applyProtection="1">
      <alignment horizontal="center"/>
      <protection locked="0"/>
    </xf>
    <xf numFmtId="0" fontId="0" fillId="0" borderId="10" xfId="4" applyFont="1" applyBorder="1" applyProtection="1">
      <protection locked="0" hidden="1"/>
    </xf>
    <xf numFmtId="0" fontId="0" fillId="0" borderId="11" xfId="4" applyFont="1" applyBorder="1" applyAlignment="1" applyProtection="1">
      <alignment horizontal="center"/>
      <protection locked="0"/>
    </xf>
    <xf numFmtId="0" fontId="0" fillId="0" borderId="0" xfId="4" applyFont="1" applyProtection="1">
      <protection locked="0"/>
    </xf>
    <xf numFmtId="164" fontId="22" fillId="3" borderId="3" xfId="4" applyNumberFormat="1" applyFont="1" applyFill="1" applyBorder="1" applyAlignment="1" applyProtection="1">
      <alignment horizontal="center"/>
      <protection locked="0"/>
    </xf>
    <xf numFmtId="0" fontId="0" fillId="0" borderId="0" xfId="3" applyFont="1" applyFill="1" applyBorder="1" applyAlignment="1" applyProtection="1">
      <protection locked="0"/>
    </xf>
    <xf numFmtId="0" fontId="8" fillId="0" borderId="0" xfId="1" applyFont="1" applyBorder="1" applyAlignment="1" applyProtection="1">
      <alignment horizontal="left"/>
      <protection hidden="1"/>
    </xf>
    <xf numFmtId="0" fontId="4" fillId="0" borderId="0" xfId="4" applyFont="1" applyAlignment="1" applyProtection="1">
      <protection hidden="1"/>
    </xf>
    <xf numFmtId="0" fontId="2" fillId="0" borderId="0" xfId="4" applyFont="1" applyBorder="1"/>
    <xf numFmtId="0" fontId="5" fillId="0" borderId="0" xfId="0" applyFont="1" applyAlignment="1" applyProtection="1">
      <protection hidden="1"/>
    </xf>
    <xf numFmtId="0" fontId="23" fillId="0" borderId="0" xfId="5"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1" fillId="0" borderId="0" xfId="4" applyAlignment="1" applyProtection="1"/>
    <xf numFmtId="0" fontId="2" fillId="0" borderId="0" xfId="4" applyFont="1" applyBorder="1" applyAlignment="1" applyProtection="1">
      <alignment horizontal="center"/>
    </xf>
    <xf numFmtId="0" fontId="21" fillId="0" borderId="0" xfId="4" applyBorder="1" applyProtection="1"/>
    <xf numFmtId="0" fontId="21" fillId="0" borderId="0" xfId="4" applyFill="1" applyBorder="1" applyAlignment="1" applyProtection="1"/>
    <xf numFmtId="0" fontId="0" fillId="0" borderId="0" xfId="4" applyFont="1" applyProtection="1"/>
    <xf numFmtId="0" fontId="2" fillId="0" borderId="2"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11" xfId="4" applyFont="1" applyBorder="1" applyProtection="1">
      <protection locked="0" hidden="1"/>
    </xf>
    <xf numFmtId="14" fontId="8" fillId="0" borderId="0" xfId="0" applyNumberFormat="1" applyFont="1" applyAlignment="1" applyProtection="1">
      <protection locked="0"/>
    </xf>
    <xf numFmtId="0" fontId="0" fillId="0" borderId="0" xfId="4" applyFont="1" applyBorder="1" applyAlignment="1" applyProtection="1">
      <alignment horizontal="center"/>
      <protection locked="0"/>
    </xf>
    <xf numFmtId="0" fontId="0" fillId="0" borderId="2" xfId="4" applyFont="1" applyBorder="1" applyAlignment="1" applyProtection="1">
      <alignment horizontal="left"/>
      <protection locked="0"/>
    </xf>
    <xf numFmtId="0" fontId="13" fillId="0" borderId="0" xfId="4" applyFont="1" applyBorder="1" applyAlignment="1" applyProtection="1">
      <protection hidden="1"/>
    </xf>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3" applyFont="1" applyProtection="1">
      <protection hidden="1"/>
    </xf>
    <xf numFmtId="0" fontId="2" fillId="0" borderId="0" xfId="3" applyFont="1" applyProtection="1">
      <protection locked="0"/>
    </xf>
    <xf numFmtId="0" fontId="0" fillId="0" borderId="0" xfId="3" applyFont="1" applyProtection="1">
      <protection hidden="1"/>
    </xf>
    <xf numFmtId="0" fontId="0" fillId="0" borderId="0" xfId="3" applyFont="1" applyProtection="1">
      <protection locked="0"/>
    </xf>
    <xf numFmtId="0" fontId="0" fillId="0" borderId="3" xfId="3" applyFont="1" applyBorder="1" applyAlignment="1" applyProtection="1">
      <alignment horizontal="center"/>
      <protection locked="0"/>
    </xf>
    <xf numFmtId="0" fontId="0" fillId="0" borderId="4" xfId="3" applyFont="1" applyBorder="1" applyAlignment="1" applyProtection="1">
      <alignment horizontal="center"/>
      <protection locked="0"/>
    </xf>
    <xf numFmtId="0" fontId="2" fillId="0" borderId="0" xfId="3" applyBorder="1" applyProtection="1">
      <protection locked="0"/>
    </xf>
    <xf numFmtId="0" fontId="2" fillId="0" borderId="0" xfId="3" applyFill="1" applyBorder="1" applyAlignment="1" applyProtection="1"/>
    <xf numFmtId="0" fontId="1" fillId="0" borderId="0" xfId="4" applyFont="1" applyAlignment="1" applyProtection="1"/>
    <xf numFmtId="0" fontId="1" fillId="0" borderId="0" xfId="4" applyFont="1" applyBorder="1" applyAlignment="1" applyProtection="1">
      <alignment horizontal="right"/>
      <protection hidden="1"/>
    </xf>
    <xf numFmtId="0" fontId="4" fillId="0" borderId="0" xfId="4" applyFont="1" applyBorder="1" applyAlignment="1" applyProtection="1">
      <protection hidden="1"/>
    </xf>
    <xf numFmtId="0" fontId="4" fillId="0" borderId="0" xfId="4" applyFont="1" applyBorder="1" applyAlignment="1" applyProtection="1"/>
    <xf numFmtId="0" fontId="0" fillId="0" borderId="3" xfId="4" applyFont="1" applyBorder="1" applyAlignment="1" applyProtection="1">
      <alignment horizontal="center"/>
      <protection locked="0"/>
    </xf>
    <xf numFmtId="0" fontId="2" fillId="0" borderId="0" xfId="4" applyFont="1" applyBorder="1" applyAlignment="1" applyProtection="1">
      <alignment horizontal="left"/>
    </xf>
    <xf numFmtId="0" fontId="2" fillId="0" borderId="0" xfId="4" applyFont="1" applyBorder="1" applyAlignment="1" applyProtection="1">
      <alignment horizontal="left"/>
      <protection locked="0"/>
    </xf>
    <xf numFmtId="0" fontId="0" fillId="0" borderId="0" xfId="4" applyFont="1" applyBorder="1" applyAlignment="1" applyProtection="1">
      <protection hidden="1"/>
    </xf>
    <xf numFmtId="0" fontId="1" fillId="0" borderId="0" xfId="4" applyFont="1" applyBorder="1" applyAlignment="1" applyProtection="1">
      <alignment horizontal="left"/>
      <protection hidden="1"/>
    </xf>
    <xf numFmtId="0" fontId="0" fillId="0" borderId="0" xfId="4" applyFont="1"/>
    <xf numFmtId="0" fontId="2" fillId="0" borderId="0" xfId="4" applyFont="1" applyBorder="1" applyAlignment="1" applyProtection="1">
      <alignment horizontal="left"/>
    </xf>
    <xf numFmtId="0" fontId="0" fillId="0" borderId="0" xfId="4" applyFont="1" applyBorder="1" applyAlignment="1" applyProtection="1">
      <alignment horizontal="center"/>
      <protection locked="0"/>
    </xf>
    <xf numFmtId="0" fontId="2" fillId="0" borderId="0" xfId="4" applyFont="1" applyBorder="1" applyAlignment="1" applyProtection="1">
      <alignment horizontal="left"/>
      <protection locked="0"/>
    </xf>
    <xf numFmtId="0" fontId="0" fillId="0" borderId="0" xfId="4" applyFont="1" applyBorder="1" applyAlignment="1" applyProtection="1">
      <alignment horizontal="left"/>
      <protection locked="0"/>
    </xf>
    <xf numFmtId="0" fontId="2" fillId="0" borderId="0" xfId="4" applyFont="1" applyAlignment="1" applyProtection="1">
      <alignment horizontal="left"/>
      <protection hidden="1"/>
    </xf>
    <xf numFmtId="0" fontId="21" fillId="0" borderId="0" xfId="4" applyAlignment="1" applyProtection="1">
      <alignment horizontal="left"/>
      <protection hidden="1"/>
    </xf>
    <xf numFmtId="0" fontId="0" fillId="0" borderId="0" xfId="4" applyFont="1" applyBorder="1" applyAlignment="1" applyProtection="1">
      <alignment horizontal="left"/>
      <protection locked="0"/>
    </xf>
    <xf numFmtId="0" fontId="2" fillId="0" borderId="0" xfId="4" applyFont="1" applyBorder="1" applyAlignment="1" applyProtection="1">
      <alignment horizontal="left"/>
      <protection hidden="1"/>
    </xf>
    <xf numFmtId="0" fontId="0" fillId="0" borderId="0" xfId="4" applyFont="1" applyBorder="1" applyProtection="1">
      <protection locked="0"/>
    </xf>
    <xf numFmtId="0" fontId="2" fillId="0" borderId="0" xfId="4" applyFont="1" applyBorder="1" applyAlignment="1" applyProtection="1">
      <alignment horizontal="left"/>
      <protection locked="0"/>
    </xf>
    <xf numFmtId="0" fontId="0" fillId="0" borderId="0" xfId="3" applyFont="1" applyProtection="1">
      <protection locked="0" hidden="1"/>
    </xf>
    <xf numFmtId="0" fontId="2" fillId="0" borderId="2" xfId="3" applyFont="1" applyBorder="1" applyAlignment="1" applyProtection="1">
      <alignment horizontal="left"/>
      <protection hidden="1"/>
    </xf>
    <xf numFmtId="0" fontId="2" fillId="0" borderId="15" xfId="3" applyFont="1" applyBorder="1" applyAlignment="1" applyProtection="1">
      <alignment horizontal="left"/>
      <protection hidden="1"/>
    </xf>
    <xf numFmtId="0" fontId="2" fillId="0" borderId="15" xfId="3" applyFont="1" applyBorder="1" applyAlignment="1" applyProtection="1">
      <alignment horizontal="left"/>
      <protection locked="0"/>
    </xf>
    <xf numFmtId="0" fontId="2" fillId="0" borderId="15" xfId="3" applyBorder="1" applyAlignment="1" applyProtection="1">
      <alignment horizontal="left"/>
      <protection locked="0" hidden="1"/>
    </xf>
    <xf numFmtId="0" fontId="2" fillId="0" borderId="2" xfId="3" applyFont="1" applyBorder="1" applyAlignment="1" applyProtection="1">
      <alignment horizontal="left"/>
      <protection locked="0" hidden="1"/>
    </xf>
    <xf numFmtId="0" fontId="2" fillId="0" borderId="15" xfId="3" applyFont="1" applyBorder="1" applyAlignment="1" applyProtection="1">
      <alignment horizontal="left"/>
      <protection locked="0" hidden="1"/>
    </xf>
    <xf numFmtId="0" fontId="21" fillId="0" borderId="17" xfId="4" applyBorder="1" applyProtection="1">
      <protection hidden="1"/>
    </xf>
    <xf numFmtId="0" fontId="21" fillId="0" borderId="11" xfId="4" applyBorder="1" applyProtection="1">
      <protection hidden="1"/>
    </xf>
    <xf numFmtId="0" fontId="21" fillId="0" borderId="18" xfId="4" applyBorder="1" applyProtection="1">
      <protection hidden="1"/>
    </xf>
    <xf numFmtId="0" fontId="21" fillId="0" borderId="19" xfId="4" applyBorder="1" applyProtection="1">
      <protection hidden="1"/>
    </xf>
    <xf numFmtId="0" fontId="21" fillId="0" borderId="20" xfId="4" applyBorder="1" applyProtection="1">
      <protection hidden="1"/>
    </xf>
    <xf numFmtId="0" fontId="21" fillId="0" borderId="21" xfId="4" applyBorder="1" applyProtection="1">
      <protection hidden="1"/>
    </xf>
    <xf numFmtId="0" fontId="21" fillId="0" borderId="22" xfId="4" applyBorder="1" applyProtection="1">
      <protection hidden="1"/>
    </xf>
    <xf numFmtId="0" fontId="21" fillId="0" borderId="23" xfId="4" applyBorder="1" applyProtection="1">
      <protection hidden="1"/>
    </xf>
    <xf numFmtId="0" fontId="21" fillId="0" borderId="24" xfId="4" applyBorder="1" applyProtection="1">
      <protection hidden="1"/>
    </xf>
    <xf numFmtId="0" fontId="0" fillId="0" borderId="4" xfId="3" applyFont="1" applyBorder="1" applyAlignment="1" applyProtection="1">
      <alignment horizontal="center"/>
      <protection locked="0"/>
    </xf>
    <xf numFmtId="0" fontId="2" fillId="0" borderId="0" xfId="3" applyFont="1" applyProtection="1">
      <protection locked="0" hidden="1"/>
    </xf>
    <xf numFmtId="0" fontId="2" fillId="0" borderId="2" xfId="4" applyFont="1" applyBorder="1" applyAlignment="1" applyProtection="1">
      <alignment horizontal="left"/>
      <protection locked="0" hidden="1"/>
    </xf>
    <xf numFmtId="0" fontId="1" fillId="0" borderId="0" xfId="4" applyFont="1" applyBorder="1" applyAlignment="1" applyProtection="1">
      <protection hidden="1"/>
    </xf>
    <xf numFmtId="0" fontId="0" fillId="0" borderId="3"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21" fillId="0" borderId="0" xfId="4" applyBorder="1" applyAlignment="1" applyProtection="1">
      <protection hidden="1"/>
    </xf>
    <xf numFmtId="0" fontId="0" fillId="0" borderId="3" xfId="3" applyFont="1" applyBorder="1" applyAlignment="1" applyProtection="1">
      <alignment horizontal="center"/>
      <protection locked="0"/>
    </xf>
    <xf numFmtId="0" fontId="2" fillId="0" borderId="3" xfId="3" applyBorder="1" applyAlignment="1" applyProtection="1">
      <alignment horizontal="center"/>
      <protection locked="0"/>
    </xf>
    <xf numFmtId="0" fontId="0" fillId="0" borderId="3" xfId="4" applyFont="1" applyFill="1" applyBorder="1" applyAlignment="1" applyProtection="1">
      <alignment horizontal="left"/>
      <protection locked="0"/>
    </xf>
    <xf numFmtId="0" fontId="21" fillId="0" borderId="3" xfId="4" applyFill="1" applyBorder="1" applyAlignment="1" applyProtection="1">
      <alignment horizontal="left"/>
      <protection locked="0"/>
    </xf>
    <xf numFmtId="0" fontId="2" fillId="0" borderId="0" xfId="4" applyFont="1" applyBorder="1" applyAlignment="1" applyProtection="1">
      <alignment horizontal="center"/>
      <protection locked="0"/>
    </xf>
    <xf numFmtId="0" fontId="21" fillId="0" borderId="0" xfId="4" applyBorder="1" applyAlignment="1" applyProtection="1">
      <alignment horizontal="center"/>
      <protection locked="0"/>
    </xf>
    <xf numFmtId="0" fontId="0" fillId="0" borderId="0" xfId="4" applyFont="1" applyFill="1" applyBorder="1" applyAlignment="1" applyProtection="1">
      <alignment horizontal="left"/>
      <protection locked="0"/>
    </xf>
    <xf numFmtId="0" fontId="21" fillId="0" borderId="0" xfId="4" applyFill="1" applyBorder="1" applyAlignment="1" applyProtection="1">
      <alignment horizontal="left"/>
      <protection locked="0"/>
    </xf>
    <xf numFmtId="0" fontId="0" fillId="0" borderId="4" xfId="4" applyFont="1" applyBorder="1" applyAlignment="1" applyProtection="1">
      <alignment horizontal="left"/>
      <protection locked="0"/>
    </xf>
    <xf numFmtId="0" fontId="21" fillId="0" borderId="4" xfId="4" applyBorder="1" applyAlignment="1" applyProtection="1">
      <alignment horizontal="left"/>
      <protection locked="0"/>
    </xf>
    <xf numFmtId="0" fontId="21" fillId="0" borderId="0" xfId="4" applyBorder="1" applyAlignment="1" applyProtection="1">
      <alignment horizontal="left"/>
      <protection hidden="1"/>
    </xf>
    <xf numFmtId="0" fontId="19" fillId="0" borderId="0" xfId="4" applyFont="1" applyAlignment="1" applyProtection="1">
      <protection hidden="1"/>
    </xf>
    <xf numFmtId="0" fontId="0" fillId="0" borderId="0" xfId="4" applyFont="1" applyBorder="1" applyAlignment="1" applyProtection="1">
      <alignment horizontal="left"/>
      <protection locked="0"/>
    </xf>
    <xf numFmtId="0" fontId="2" fillId="0" borderId="0" xfId="4" applyFont="1" applyBorder="1" applyAlignment="1" applyProtection="1">
      <alignment horizontal="left"/>
    </xf>
    <xf numFmtId="0" fontId="0" fillId="0" borderId="3" xfId="4" applyFont="1" applyBorder="1" applyAlignment="1" applyProtection="1">
      <alignment horizontal="center"/>
      <protection locked="0"/>
    </xf>
    <xf numFmtId="0" fontId="21" fillId="0" borderId="3" xfId="4" applyBorder="1" applyAlignment="1" applyProtection="1">
      <alignment horizontal="center"/>
      <protection locked="0"/>
    </xf>
    <xf numFmtId="2" fontId="21" fillId="0" borderId="8" xfId="4" applyNumberFormat="1" applyBorder="1" applyAlignment="1" applyProtection="1">
      <alignment horizontal="center"/>
      <protection hidden="1"/>
    </xf>
    <xf numFmtId="1" fontId="0" fillId="0" borderId="9" xfId="4" applyNumberFormat="1" applyFont="1" applyBorder="1" applyAlignment="1" applyProtection="1">
      <alignment horizontal="center"/>
      <protection locked="0"/>
    </xf>
    <xf numFmtId="1" fontId="21" fillId="0" borderId="9" xfId="4" applyNumberFormat="1" applyBorder="1" applyAlignment="1" applyProtection="1">
      <alignment horizontal="center"/>
      <protection locked="0"/>
    </xf>
    <xf numFmtId="0" fontId="0" fillId="0" borderId="3"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0" xfId="4" applyFont="1" applyBorder="1" applyAlignment="1" applyProtection="1">
      <alignment horizontal="left"/>
      <protection locked="0"/>
    </xf>
    <xf numFmtId="1" fontId="21" fillId="0" borderId="7" xfId="4" applyNumberFormat="1" applyBorder="1" applyAlignment="1" applyProtection="1">
      <alignment horizontal="center"/>
      <protection hidden="1"/>
    </xf>
    <xf numFmtId="0" fontId="13" fillId="0" borderId="1" xfId="4" applyFont="1" applyBorder="1" applyAlignment="1" applyProtection="1">
      <alignment horizontal="center"/>
      <protection hidden="1"/>
    </xf>
    <xf numFmtId="0" fontId="21" fillId="0" borderId="5" xfId="4" applyBorder="1" applyAlignment="1" applyProtection="1">
      <alignment horizontal="center"/>
      <protection hidden="1"/>
    </xf>
    <xf numFmtId="1" fontId="21" fillId="0" borderId="6" xfId="4" applyNumberFormat="1" applyBorder="1" applyAlignment="1" applyProtection="1">
      <alignment horizontal="center"/>
      <protection hidden="1"/>
    </xf>
    <xf numFmtId="0" fontId="0" fillId="0" borderId="4" xfId="3" applyFont="1" applyBorder="1" applyAlignment="1" applyProtection="1">
      <alignment horizontal="center"/>
      <protection locked="0"/>
    </xf>
    <xf numFmtId="0" fontId="2" fillId="0" borderId="4" xfId="3" applyFont="1" applyBorder="1" applyAlignment="1" applyProtection="1">
      <alignment horizontal="center"/>
      <protection locked="0"/>
    </xf>
    <xf numFmtId="2" fontId="21" fillId="0" borderId="5" xfId="4" applyNumberFormat="1" applyBorder="1" applyAlignment="1" applyProtection="1">
      <alignment horizontal="center"/>
      <protection hidden="1"/>
    </xf>
    <xf numFmtId="0" fontId="2" fillId="0" borderId="4" xfId="4" applyFont="1" applyBorder="1" applyAlignment="1" applyProtection="1">
      <alignment horizontal="left"/>
      <protection locked="0"/>
    </xf>
    <xf numFmtId="14" fontId="0" fillId="0" borderId="3" xfId="4" applyNumberFormat="1" applyFont="1" applyBorder="1" applyAlignment="1" applyProtection="1">
      <alignment horizontal="center"/>
      <protection locked="0"/>
    </xf>
    <xf numFmtId="0" fontId="0" fillId="0" borderId="16" xfId="4" applyFont="1" applyBorder="1" applyAlignment="1" applyProtection="1">
      <alignment horizontal="center"/>
      <protection locked="0"/>
    </xf>
    <xf numFmtId="0" fontId="21" fillId="0" borderId="16" xfId="4" applyBorder="1" applyAlignment="1" applyProtection="1">
      <alignment horizontal="center"/>
      <protection locked="0"/>
    </xf>
    <xf numFmtId="0" fontId="26" fillId="0" borderId="0" xfId="4" applyFont="1" applyBorder="1" applyAlignment="1" applyProtection="1">
      <alignment horizontal="center"/>
      <protection locked="0"/>
    </xf>
    <xf numFmtId="49" fontId="25" fillId="0" borderId="0" xfId="4" applyNumberFormat="1" applyFont="1" applyBorder="1" applyAlignment="1" applyProtection="1">
      <alignment horizontal="center"/>
      <protection locked="0" hidden="1"/>
    </xf>
    <xf numFmtId="0" fontId="21" fillId="0" borderId="3" xfId="4" applyBorder="1" applyAlignment="1" applyProtection="1">
      <alignment horizontal="left"/>
      <protection locked="0"/>
    </xf>
    <xf numFmtId="0" fontId="24" fillId="0" borderId="0" xfId="4" applyFont="1" applyBorder="1" applyAlignment="1" applyProtection="1">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4" xfId="4" xr:uid="{00000000-0005-0000-0000-000005000000}"/>
  </cellStyles>
  <dxfs count="97">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66675</xdr:colOff>
      <xdr:row>27</xdr:row>
      <xdr:rowOff>76200</xdr:rowOff>
    </xdr:from>
    <xdr:to>
      <xdr:col>25</xdr:col>
      <xdr:colOff>40105</xdr:colOff>
      <xdr:row>40</xdr:row>
      <xdr:rowOff>123825</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48000" y="4562475"/>
          <a:ext cx="2678530" cy="22955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80870</xdr:colOff>
      <xdr:row>27</xdr:row>
      <xdr:rowOff>7748</xdr:rowOff>
    </xdr:from>
    <xdr:to>
      <xdr:col>34</xdr:col>
      <xdr:colOff>533764</xdr:colOff>
      <xdr:row>32</xdr:row>
      <xdr:rowOff>6426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05395" y="4494023"/>
          <a:ext cx="2653169" cy="874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a:solidFill>
                <a:schemeClr val="dk1"/>
              </a:solidFill>
              <a:latin typeface="+mn-lt"/>
              <a:ea typeface="+mn-ea"/>
              <a:cs typeface="+mn-cs"/>
            </a:rPr>
            <a:t>To be selected from areas related to agriculture and/or agricultural leadership, including any courses with prefixes in FC, EPSY, MGMT, and PSYC.</a:t>
          </a:r>
        </a:p>
      </xdr:txBody>
    </xdr:sp>
    <xdr:clientData/>
  </xdr:twoCellAnchor>
  <xdr:twoCellAnchor>
    <xdr:from>
      <xdr:col>15</xdr:col>
      <xdr:colOff>48127</xdr:colOff>
      <xdr:row>40</xdr:row>
      <xdr:rowOff>160421</xdr:rowOff>
    </xdr:from>
    <xdr:to>
      <xdr:col>25</xdr:col>
      <xdr:colOff>57151</xdr:colOff>
      <xdr:row>43</xdr:row>
      <xdr:rowOff>10027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29452" y="6894596"/>
          <a:ext cx="2714124" cy="363956"/>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1">
              <a:solidFill>
                <a:schemeClr val="dk1"/>
              </a:solidFill>
              <a:effectLst/>
              <a:latin typeface="+mn-lt"/>
              <a:ea typeface="+mn-ea"/>
              <a:cs typeface="+mn-cs"/>
            </a:rPr>
            <a:t>2.00 GPA OR</a:t>
          </a:r>
          <a:r>
            <a:rPr lang="en-US" sz="900" b="1" baseline="0">
              <a:solidFill>
                <a:schemeClr val="dk1"/>
              </a:solidFill>
              <a:effectLst/>
              <a:latin typeface="+mn-lt"/>
              <a:ea typeface="+mn-ea"/>
              <a:cs typeface="+mn-cs"/>
            </a:rPr>
            <a:t> HIGHER IN UPPER-DIVISION HOURS</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3"/>
  <sheetViews>
    <sheetView showGridLines="0" tabSelected="1" zoomScaleNormal="100" workbookViewId="0">
      <selection activeCell="AH15" sqref="AH15:AI15"/>
    </sheetView>
  </sheetViews>
  <sheetFormatPr baseColWidth="10" defaultColWidth="9.1640625" defaultRowHeight="13" x14ac:dyDescent="0.15"/>
  <cols>
    <col min="1" max="1" width="8"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8" style="39" customWidth="1"/>
    <col min="29" max="29" width="7.5" style="39" customWidth="1"/>
    <col min="30" max="30" width="4.5" style="39" hidden="1" customWidth="1"/>
    <col min="31" max="31" width="5.1640625" style="39" hidden="1" customWidth="1"/>
    <col min="32" max="32" width="5.5" style="39" hidden="1" customWidth="1"/>
    <col min="33" max="33" width="2" style="57" customWidth="1"/>
    <col min="34" max="34" width="8.5" style="39" customWidth="1"/>
    <col min="35" max="35" width="11.5" style="39" customWidth="1"/>
    <col min="36" max="36" width="9.1640625" style="57"/>
    <col min="37" max="16384" width="9.1640625" style="39"/>
  </cols>
  <sheetData>
    <row r="1" spans="1:45" s="32" customFormat="1" ht="20" x14ac:dyDescent="0.2">
      <c r="A1" s="30" t="s">
        <v>17</v>
      </c>
      <c r="B1" s="193" t="s">
        <v>58</v>
      </c>
      <c r="C1" s="193"/>
      <c r="D1" s="193"/>
      <c r="E1" s="193"/>
      <c r="F1" s="193"/>
      <c r="G1" s="193"/>
      <c r="H1" s="193"/>
      <c r="I1" s="193"/>
      <c r="J1" s="193"/>
      <c r="K1" s="193"/>
      <c r="L1" s="193"/>
      <c r="M1" s="193"/>
      <c r="N1" s="193"/>
      <c r="O1" s="193"/>
      <c r="P1" s="193"/>
      <c r="Q1" s="193"/>
      <c r="R1" s="30" t="s">
        <v>6</v>
      </c>
      <c r="S1" s="194" t="s">
        <v>79</v>
      </c>
      <c r="T1" s="194"/>
      <c r="U1" s="194"/>
      <c r="V1" s="194"/>
      <c r="W1" s="194"/>
      <c r="X1" s="194"/>
      <c r="Y1" s="194"/>
      <c r="Z1" s="106" t="s">
        <v>49</v>
      </c>
      <c r="AA1" s="106"/>
      <c r="AB1" s="31"/>
      <c r="AC1" s="30" t="s">
        <v>18</v>
      </c>
      <c r="AD1" s="30"/>
      <c r="AE1" s="30"/>
      <c r="AF1" s="30"/>
      <c r="AG1" s="196" t="s">
        <v>65</v>
      </c>
      <c r="AH1" s="196"/>
      <c r="AI1" s="196"/>
      <c r="AJ1" s="79"/>
    </row>
    <row r="2" spans="1:4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45" ht="18" x14ac:dyDescent="0.2">
      <c r="A3" s="40" t="s">
        <v>66</v>
      </c>
      <c r="B3" s="41"/>
      <c r="C3" s="41"/>
      <c r="D3" s="42"/>
      <c r="E3" s="42"/>
      <c r="F3" s="42"/>
      <c r="G3" s="43"/>
      <c r="H3" s="44"/>
      <c r="I3" s="94"/>
      <c r="J3" s="94"/>
      <c r="K3" s="94"/>
      <c r="L3" s="94"/>
      <c r="M3" s="94"/>
      <c r="N3" s="94"/>
      <c r="O3" s="94"/>
      <c r="P3" s="94"/>
      <c r="Q3" s="40" t="s">
        <v>67</v>
      </c>
      <c r="R3" s="117"/>
      <c r="S3" s="118"/>
      <c r="T3" s="119"/>
      <c r="U3" s="119"/>
      <c r="V3" s="119"/>
      <c r="W3" s="120"/>
      <c r="X3" s="120"/>
      <c r="Y3" s="120"/>
      <c r="Z3" s="31"/>
      <c r="AA3" s="40" t="s">
        <v>78</v>
      </c>
      <c r="AB3" s="40"/>
      <c r="AC3" s="40"/>
      <c r="AD3" s="40"/>
      <c r="AE3" s="40"/>
      <c r="AF3" s="40"/>
      <c r="AG3" s="40"/>
      <c r="AH3" s="40"/>
      <c r="AI3" s="78" t="s">
        <v>80</v>
      </c>
    </row>
    <row r="4" spans="1:4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4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4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45" x14ac:dyDescent="0.15">
      <c r="A7" s="109" t="s">
        <v>25</v>
      </c>
      <c r="B7" s="142">
        <v>1113</v>
      </c>
      <c r="C7" s="160"/>
      <c r="D7" s="161"/>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76"/>
      <c r="I7" s="162"/>
      <c r="J7" s="163"/>
      <c r="K7" s="163"/>
      <c r="L7" s="163"/>
      <c r="M7" s="53"/>
      <c r="N7" s="53"/>
      <c r="O7" s="53"/>
      <c r="P7" s="46"/>
      <c r="Q7" s="109" t="s">
        <v>26</v>
      </c>
      <c r="R7" s="138">
        <v>1011</v>
      </c>
      <c r="S7" s="113"/>
      <c r="T7" s="115">
        <f>IF(W7&lt;&gt;"",W7,3)*IF(S7="A",4,IF(S7="B",3,IF(S7="C",2,IF(S7="D",1,IF(AND(S7&gt;=0,S7&lt;=4,ISNUMBER(S7)),S7,0)))))</f>
        <v>0</v>
      </c>
      <c r="U7" s="115" t="str">
        <f>IF(OR(S7="A",S7="B",S7="C",S7="D",S7="F",AND(S7&gt;=0,S7&lt;=4,ISNUMBER(S7))),IF(W7&lt;&gt;"",W7,3),"")</f>
        <v/>
      </c>
      <c r="V7" s="115" t="str">
        <f>IF(OR(S7="A",S7="B",S7="C",S7="D",S7="P",AND(S7&gt;=0,S7&lt;=4,ISNUMBER(S7))),IF(W7&lt;&gt;"",W7,3),"")</f>
        <v/>
      </c>
      <c r="W7" s="116">
        <v>1</v>
      </c>
      <c r="X7" s="179"/>
      <c r="Y7" s="195"/>
      <c r="Z7" s="46"/>
      <c r="AA7" s="70" t="s">
        <v>68</v>
      </c>
      <c r="AB7" s="45"/>
      <c r="AC7" s="31"/>
      <c r="AD7" s="31"/>
      <c r="AE7" s="31"/>
      <c r="AF7" s="31"/>
      <c r="AG7" s="31"/>
      <c r="AH7" s="31"/>
      <c r="AI7" s="42"/>
    </row>
    <row r="8" spans="1:45" x14ac:dyDescent="0.15">
      <c r="A8" s="109" t="s">
        <v>25</v>
      </c>
      <c r="B8" s="142">
        <v>1213</v>
      </c>
      <c r="C8" s="160"/>
      <c r="D8" s="161"/>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2"/>
      <c r="I8" s="162"/>
      <c r="J8" s="163"/>
      <c r="K8" s="163"/>
      <c r="L8" s="163"/>
      <c r="M8" s="53"/>
      <c r="N8" s="53"/>
      <c r="O8" s="53"/>
      <c r="P8" s="46"/>
      <c r="Q8" s="109" t="s">
        <v>48</v>
      </c>
      <c r="R8" s="143">
        <v>1023</v>
      </c>
      <c r="S8" s="114"/>
      <c r="T8" s="115">
        <f t="shared" ref="T8:T14" si="6">IF(W8&lt;&gt;"",W8,3)*IF(S8="A",4,IF(S8="B",3,IF(S8="C",2,IF(S8="D",1,IF(AND(S8&gt;=0,S8&lt;=4,ISNUMBER(S8)),S8,0)))))</f>
        <v>0</v>
      </c>
      <c r="U8" s="115" t="str">
        <f t="shared" ref="U8:U14" si="7">IF(OR(S8="A",S8="B",S8="C",S8="D",S8="F",AND(S8&gt;=0,S8&lt;=4,ISNUMBER(S8))),IF(W8&lt;&gt;"",W8,3),"")</f>
        <v/>
      </c>
      <c r="V8" s="115" t="str">
        <f t="shared" ref="V8:V14" si="8">IF(OR(S8="A",S8="B",S8="C",S8="D",S8="P",AND(S8&gt;=0,S8&lt;=4,ISNUMBER(S8))),IF(W8&lt;&gt;"",W8,3),"")</f>
        <v/>
      </c>
      <c r="W8" s="52"/>
      <c r="X8" s="168"/>
      <c r="Y8" s="169"/>
      <c r="Z8" s="46"/>
      <c r="AA8" s="70"/>
      <c r="AB8" s="45"/>
      <c r="AC8" s="31"/>
      <c r="AD8" s="31"/>
      <c r="AE8" s="31"/>
      <c r="AF8" s="31"/>
      <c r="AG8" s="31"/>
      <c r="AH8" s="31"/>
      <c r="AI8" s="42"/>
    </row>
    <row r="9" spans="1:45" x14ac:dyDescent="0.15">
      <c r="A9" s="109" t="s">
        <v>27</v>
      </c>
      <c r="B9" s="143">
        <v>1103</v>
      </c>
      <c r="C9" s="160"/>
      <c r="D9" s="161"/>
      <c r="E9" s="51">
        <f t="shared" si="0"/>
        <v>0</v>
      </c>
      <c r="F9" s="51" t="str">
        <f t="shared" si="1"/>
        <v/>
      </c>
      <c r="G9" s="51" t="str">
        <f t="shared" si="2"/>
        <v/>
      </c>
      <c r="H9" s="52"/>
      <c r="I9" s="162"/>
      <c r="J9" s="163"/>
      <c r="K9" s="163"/>
      <c r="L9" s="163"/>
      <c r="M9" s="53"/>
      <c r="N9" s="53"/>
      <c r="O9" s="53"/>
      <c r="P9" s="46"/>
      <c r="Q9" s="109" t="s">
        <v>48</v>
      </c>
      <c r="R9" s="139">
        <v>1021</v>
      </c>
      <c r="S9" s="153"/>
      <c r="T9" s="115">
        <f t="shared" ref="T9" si="9">IF(W9&lt;&gt;"",W9,3)*IF(S9="A",4,IF(S9="B",3,IF(S9="C",2,IF(S9="D",1,IF(AND(S9&gt;=0,S9&lt;=4,ISNUMBER(S9)),S9,0)))))</f>
        <v>0</v>
      </c>
      <c r="U9" s="115" t="str">
        <f t="shared" ref="U9" si="10">IF(OR(S9="A",S9="B",S9="C",S9="D",S9="F",AND(S9&gt;=0,S9&lt;=4,ISNUMBER(S9))),IF(W9&lt;&gt;"",W9,3),"")</f>
        <v/>
      </c>
      <c r="V9" s="115" t="str">
        <f t="shared" ref="V9" si="11">IF(OR(S9="A",S9="B",S9="C",S9="D",S9="P",AND(S9&gt;=0,S9&lt;=4,ISNUMBER(S9))),IF(W9&lt;&gt;"",W9,3),"")</f>
        <v/>
      </c>
      <c r="W9" s="52">
        <v>1</v>
      </c>
      <c r="X9" s="168"/>
      <c r="Y9" s="169"/>
      <c r="Z9" s="46"/>
      <c r="AA9" s="98" t="s">
        <v>49</v>
      </c>
      <c r="AB9" s="99">
        <v>1511</v>
      </c>
      <c r="AC9" s="107"/>
      <c r="AD9" s="51">
        <f t="shared" ref="AD9:AD20" si="12">IF(AG9&lt;&gt;"",AG9,3)*IF(AC9="A",4,IF(AC9="B",3,IF(AC9="C",2,IF(AC9="D",1,IF(AND(AC9&gt;=0,AC9&lt;=4,ISNUMBER(AC9)),AC9,0)))))</f>
        <v>0</v>
      </c>
      <c r="AE9" s="51" t="str">
        <f t="shared" ref="AE9:AE20" si="13">IF(OR(AC9="A",AC9="B",AC9="C",AC9="D",AC9="F",AND(AC9&gt;=0,AC9&lt;=4,ISNUMBER(AC9))),IF(AG9&lt;&gt;"",AG9,3),"")</f>
        <v/>
      </c>
      <c r="AF9" s="51" t="str">
        <f t="shared" ref="AF9:AF20" si="14">IF(OR(AC9="A",AC9="B",AC9="C",AC9="D",AC9="P",AND(AC9&gt;=0,AC9&lt;=4,ISNUMBER(AC9))),IF(AG9&lt;&gt;"",AG9,3),"")</f>
        <v/>
      </c>
      <c r="AG9" s="52">
        <v>1</v>
      </c>
      <c r="AH9" s="179"/>
      <c r="AI9" s="180"/>
    </row>
    <row r="10" spans="1:45" x14ac:dyDescent="0.15">
      <c r="A10" s="109" t="s">
        <v>28</v>
      </c>
      <c r="B10" s="139">
        <v>1113</v>
      </c>
      <c r="C10" s="160"/>
      <c r="D10" s="161"/>
      <c r="E10" s="51">
        <f t="shared" si="0"/>
        <v>0</v>
      </c>
      <c r="F10" s="51" t="str">
        <f t="shared" si="1"/>
        <v/>
      </c>
      <c r="G10" s="51" t="str">
        <f t="shared" si="2"/>
        <v/>
      </c>
      <c r="H10" s="52"/>
      <c r="I10" s="162"/>
      <c r="J10" s="163"/>
      <c r="K10" s="163"/>
      <c r="L10" s="163"/>
      <c r="M10" s="53"/>
      <c r="N10" s="53"/>
      <c r="O10" s="53"/>
      <c r="P10" s="46"/>
      <c r="Q10" s="109" t="s">
        <v>52</v>
      </c>
      <c r="R10" s="143">
        <v>1133</v>
      </c>
      <c r="S10" s="114"/>
      <c r="T10" s="115">
        <f t="shared" si="6"/>
        <v>0</v>
      </c>
      <c r="U10" s="115" t="str">
        <f t="shared" si="7"/>
        <v/>
      </c>
      <c r="V10" s="115" t="str">
        <f t="shared" si="8"/>
        <v/>
      </c>
      <c r="W10" s="52"/>
      <c r="X10" s="168"/>
      <c r="Y10" s="169"/>
      <c r="Z10" s="46"/>
      <c r="AA10" s="98" t="s">
        <v>49</v>
      </c>
      <c r="AB10" s="99">
        <v>2303</v>
      </c>
      <c r="AC10" s="71"/>
      <c r="AD10" s="51">
        <f t="shared" si="12"/>
        <v>0</v>
      </c>
      <c r="AE10" s="51" t="str">
        <f t="shared" si="13"/>
        <v/>
      </c>
      <c r="AF10" s="51" t="str">
        <f t="shared" si="14"/>
        <v/>
      </c>
      <c r="AG10" s="52"/>
      <c r="AH10" s="179"/>
      <c r="AI10" s="189"/>
    </row>
    <row r="11" spans="1:45" x14ac:dyDescent="0.15">
      <c r="A11" s="154" t="s">
        <v>30</v>
      </c>
      <c r="B11" s="143"/>
      <c r="C11" s="186"/>
      <c r="D11" s="187"/>
      <c r="E11" s="51">
        <f t="shared" si="0"/>
        <v>0</v>
      </c>
      <c r="F11" s="51" t="str">
        <f t="shared" si="1"/>
        <v/>
      </c>
      <c r="G11" s="51" t="str">
        <f t="shared" si="2"/>
        <v/>
      </c>
      <c r="H11" s="52"/>
      <c r="I11" s="162"/>
      <c r="J11" s="163"/>
      <c r="K11" s="163"/>
      <c r="L11" s="163"/>
      <c r="M11" s="53"/>
      <c r="N11" s="53"/>
      <c r="O11" s="53"/>
      <c r="P11" s="46"/>
      <c r="Q11" s="109" t="s">
        <v>53</v>
      </c>
      <c r="R11" s="140">
        <v>2003</v>
      </c>
      <c r="S11" s="113"/>
      <c r="T11" s="115">
        <f t="shared" si="6"/>
        <v>0</v>
      </c>
      <c r="U11" s="115" t="str">
        <f t="shared" si="7"/>
        <v/>
      </c>
      <c r="V11" s="115" t="str">
        <f t="shared" si="8"/>
        <v/>
      </c>
      <c r="W11" s="52"/>
      <c r="X11" s="168"/>
      <c r="Y11" s="169"/>
      <c r="Z11" s="46"/>
      <c r="AA11" s="98" t="s">
        <v>49</v>
      </c>
      <c r="AB11" s="99">
        <v>2403</v>
      </c>
      <c r="AC11" s="71"/>
      <c r="AD11" s="51">
        <f t="shared" si="12"/>
        <v>0</v>
      </c>
      <c r="AE11" s="51" t="str">
        <f t="shared" si="13"/>
        <v/>
      </c>
      <c r="AF11" s="51" t="str">
        <f t="shared" si="14"/>
        <v/>
      </c>
      <c r="AG11" s="52"/>
      <c r="AH11" s="179"/>
      <c r="AI11" s="189"/>
    </row>
    <row r="12" spans="1:45" x14ac:dyDescent="0.15">
      <c r="A12" s="110" t="s">
        <v>31</v>
      </c>
      <c r="B12" s="140"/>
      <c r="C12" s="160"/>
      <c r="D12" s="161"/>
      <c r="E12" s="51">
        <f t="shared" ref="E12" si="15">IF(H12&lt;&gt;"",H12,3)*IF(C12="A",4,IF(C12="B",3,IF(C12="C",2,IF(C12="D",1,IF(AND(C12&gt;=0,C12&lt;=4,ISNUMBER(C12)),C12,0)))))</f>
        <v>0</v>
      </c>
      <c r="F12" s="51" t="str">
        <f t="shared" ref="F12" si="16">IF(OR(C12="A",C12="B",C12="C",C12="D",C12="F",AND(C12&gt;=0,C12&lt;=4,ISNUMBER(C12))),IF(H12&lt;&gt;"",H12,3),"")</f>
        <v/>
      </c>
      <c r="G12" s="51" t="str">
        <f t="shared" ref="G12" si="17">IF(OR(C12="A",C12="B",C12="C",C12="D",C12="P",AND(C12&gt;=0,C12&lt;=4,ISNUMBER(C12))),IF(H12&lt;&gt;"",H12,3),"")</f>
        <v/>
      </c>
      <c r="H12" s="52"/>
      <c r="I12" s="162"/>
      <c r="J12" s="163"/>
      <c r="K12" s="163"/>
      <c r="L12" s="163"/>
      <c r="P12" s="46"/>
      <c r="Q12" s="154" t="s">
        <v>47</v>
      </c>
      <c r="R12" s="141">
        <v>1213</v>
      </c>
      <c r="S12" s="113"/>
      <c r="T12" s="115">
        <f t="shared" si="6"/>
        <v>0</v>
      </c>
      <c r="U12" s="115" t="str">
        <f t="shared" si="7"/>
        <v/>
      </c>
      <c r="V12" s="115" t="str">
        <f t="shared" si="8"/>
        <v/>
      </c>
      <c r="W12" s="52"/>
      <c r="X12" s="168"/>
      <c r="Y12" s="169"/>
      <c r="Z12" s="46"/>
      <c r="AA12" s="98" t="s">
        <v>49</v>
      </c>
      <c r="AB12" s="99">
        <v>3101</v>
      </c>
      <c r="AC12" s="71"/>
      <c r="AD12" s="51">
        <f t="shared" si="12"/>
        <v>0</v>
      </c>
      <c r="AE12" s="51" t="str">
        <f t="shared" si="13"/>
        <v/>
      </c>
      <c r="AF12" s="51" t="str">
        <f t="shared" si="14"/>
        <v/>
      </c>
      <c r="AG12" s="52">
        <v>1</v>
      </c>
      <c r="AH12" s="179"/>
      <c r="AI12" s="189"/>
    </row>
    <row r="13" spans="1:45" x14ac:dyDescent="0.15">
      <c r="A13" s="110" t="s">
        <v>31</v>
      </c>
      <c r="B13" s="140"/>
      <c r="C13" s="160"/>
      <c r="D13" s="161"/>
      <c r="E13" s="51">
        <f t="shared" si="0"/>
        <v>0</v>
      </c>
      <c r="F13" s="51" t="str">
        <f t="shared" si="1"/>
        <v/>
      </c>
      <c r="G13" s="51" t="str">
        <f t="shared" si="2"/>
        <v/>
      </c>
      <c r="H13" s="52"/>
      <c r="I13" s="162"/>
      <c r="J13" s="163"/>
      <c r="K13" s="163"/>
      <c r="L13" s="163"/>
      <c r="M13" s="53"/>
      <c r="N13" s="53"/>
      <c r="O13" s="53"/>
      <c r="P13" s="46"/>
      <c r="Q13" s="137" t="s">
        <v>51</v>
      </c>
      <c r="R13" s="141">
        <v>3103</v>
      </c>
      <c r="S13" s="113"/>
      <c r="T13" s="115">
        <f t="shared" si="6"/>
        <v>0</v>
      </c>
      <c r="U13" s="115" t="str">
        <f t="shared" si="7"/>
        <v/>
      </c>
      <c r="V13" s="115" t="str">
        <f t="shared" si="8"/>
        <v/>
      </c>
      <c r="W13" s="52"/>
      <c r="X13" s="168"/>
      <c r="Y13" s="169"/>
      <c r="Z13" s="46"/>
      <c r="AA13" s="98" t="s">
        <v>49</v>
      </c>
      <c r="AB13" s="99">
        <v>3303</v>
      </c>
      <c r="AC13" s="71"/>
      <c r="AD13" s="51">
        <f t="shared" si="12"/>
        <v>0</v>
      </c>
      <c r="AE13" s="51" t="str">
        <f t="shared" si="13"/>
        <v/>
      </c>
      <c r="AF13" s="51" t="str">
        <f t="shared" si="14"/>
        <v/>
      </c>
      <c r="AG13" s="52"/>
      <c r="AH13" s="179"/>
      <c r="AI13" s="189"/>
    </row>
    <row r="14" spans="1:45" x14ac:dyDescent="0.15">
      <c r="A14" s="111" t="s">
        <v>50</v>
      </c>
      <c r="B14" s="143">
        <v>1113</v>
      </c>
      <c r="C14" s="160"/>
      <c r="D14" s="161"/>
      <c r="E14" s="51">
        <f t="shared" si="0"/>
        <v>0</v>
      </c>
      <c r="F14" s="51" t="str">
        <f t="shared" si="1"/>
        <v/>
      </c>
      <c r="G14" s="51" t="str">
        <f t="shared" si="2"/>
        <v/>
      </c>
      <c r="H14" s="52"/>
      <c r="I14" s="162"/>
      <c r="J14" s="163"/>
      <c r="K14" s="163"/>
      <c r="L14" s="163"/>
      <c r="M14" s="53"/>
      <c r="N14" s="53"/>
      <c r="O14" s="53"/>
      <c r="P14" s="46"/>
      <c r="Q14" s="137" t="s">
        <v>62</v>
      </c>
      <c r="R14" s="141">
        <v>2713</v>
      </c>
      <c r="S14" s="113"/>
      <c r="T14" s="115">
        <f t="shared" si="6"/>
        <v>0</v>
      </c>
      <c r="U14" s="115" t="str">
        <f t="shared" si="7"/>
        <v/>
      </c>
      <c r="V14" s="115" t="str">
        <f t="shared" si="8"/>
        <v/>
      </c>
      <c r="W14" s="52"/>
      <c r="X14" s="168"/>
      <c r="Y14" s="169"/>
      <c r="Z14" s="54"/>
      <c r="AA14" s="98" t="s">
        <v>49</v>
      </c>
      <c r="AB14" s="99">
        <v>3403</v>
      </c>
      <c r="AC14" s="71"/>
      <c r="AD14" s="51">
        <f t="shared" si="12"/>
        <v>0</v>
      </c>
      <c r="AE14" s="51" t="str">
        <f t="shared" si="13"/>
        <v/>
      </c>
      <c r="AF14" s="51" t="str">
        <f t="shared" si="14"/>
        <v/>
      </c>
      <c r="AG14" s="52"/>
      <c r="AH14" s="179"/>
      <c r="AI14" s="189"/>
    </row>
    <row r="15" spans="1:45" x14ac:dyDescent="0.15">
      <c r="A15" s="109" t="s">
        <v>32</v>
      </c>
      <c r="B15" s="143">
        <v>1014</v>
      </c>
      <c r="C15" s="160"/>
      <c r="D15" s="161"/>
      <c r="E15" s="51">
        <f t="shared" si="0"/>
        <v>0</v>
      </c>
      <c r="F15" s="51" t="str">
        <f t="shared" si="1"/>
        <v/>
      </c>
      <c r="G15" s="51" t="str">
        <f t="shared" si="2"/>
        <v/>
      </c>
      <c r="H15" s="52">
        <v>4</v>
      </c>
      <c r="I15" s="162"/>
      <c r="J15" s="163"/>
      <c r="K15" s="163"/>
      <c r="L15" s="163"/>
      <c r="M15" s="53"/>
      <c r="N15" s="53"/>
      <c r="O15" s="53"/>
      <c r="P15" s="46"/>
      <c r="Q15" s="98"/>
      <c r="R15" s="108"/>
      <c r="S15" s="104"/>
      <c r="T15" s="51"/>
      <c r="U15" s="51"/>
      <c r="V15" s="51"/>
      <c r="W15" s="52"/>
      <c r="X15" s="191"/>
      <c r="Y15" s="192"/>
      <c r="Z15" s="46"/>
      <c r="AA15" s="98" t="s">
        <v>49</v>
      </c>
      <c r="AB15" s="99">
        <v>3803</v>
      </c>
      <c r="AC15" s="71"/>
      <c r="AD15" s="51">
        <f t="shared" si="12"/>
        <v>0</v>
      </c>
      <c r="AE15" s="51" t="str">
        <f t="shared" si="13"/>
        <v/>
      </c>
      <c r="AF15" s="51" t="str">
        <f t="shared" si="14"/>
        <v/>
      </c>
      <c r="AG15" s="52"/>
      <c r="AH15" s="179"/>
      <c r="AI15" s="189"/>
      <c r="AK15" s="57"/>
      <c r="AL15" s="57"/>
      <c r="AM15" s="57"/>
      <c r="AN15" s="57"/>
      <c r="AO15" s="57"/>
      <c r="AP15" s="57"/>
    </row>
    <row r="16" spans="1:45" x14ac:dyDescent="0.15">
      <c r="A16" s="109" t="s">
        <v>29</v>
      </c>
      <c r="B16" s="139">
        <v>1113</v>
      </c>
      <c r="C16" s="160"/>
      <c r="D16" s="161"/>
      <c r="E16" s="51">
        <f t="shared" si="0"/>
        <v>0</v>
      </c>
      <c r="F16" s="51" t="str">
        <f t="shared" si="1"/>
        <v/>
      </c>
      <c r="G16" s="51" t="str">
        <f t="shared" si="2"/>
        <v/>
      </c>
      <c r="H16" s="52"/>
      <c r="I16" s="162"/>
      <c r="J16" s="163"/>
      <c r="K16" s="163"/>
      <c r="L16" s="163"/>
      <c r="M16" s="53"/>
      <c r="N16" s="53"/>
      <c r="O16" s="53"/>
      <c r="P16" s="54"/>
      <c r="Q16" s="190"/>
      <c r="R16" s="190"/>
      <c r="S16" s="190"/>
      <c r="T16" s="190"/>
      <c r="U16" s="190"/>
      <c r="V16" s="190"/>
      <c r="W16" s="190"/>
      <c r="X16" s="45" t="s">
        <v>34</v>
      </c>
      <c r="Y16" s="50"/>
      <c r="Z16" s="46"/>
      <c r="AA16" s="98" t="s">
        <v>49</v>
      </c>
      <c r="AB16" s="99">
        <v>4101</v>
      </c>
      <c r="AC16" s="71"/>
      <c r="AD16" s="51">
        <f t="shared" si="12"/>
        <v>0</v>
      </c>
      <c r="AE16" s="51" t="str">
        <f t="shared" si="13"/>
        <v/>
      </c>
      <c r="AF16" s="51" t="str">
        <f t="shared" si="14"/>
        <v/>
      </c>
      <c r="AG16" s="52">
        <v>1</v>
      </c>
      <c r="AH16" s="179"/>
      <c r="AI16" s="189"/>
      <c r="AK16" s="57"/>
      <c r="AL16" s="58"/>
      <c r="AM16" s="59"/>
      <c r="AN16" s="51"/>
      <c r="AO16" s="51"/>
      <c r="AP16" s="51"/>
      <c r="AQ16" s="60"/>
      <c r="AR16" s="181"/>
      <c r="AS16" s="181"/>
    </row>
    <row r="17" spans="1:42" x14ac:dyDescent="0.15">
      <c r="A17" s="112" t="s">
        <v>59</v>
      </c>
      <c r="B17" s="143"/>
      <c r="C17" s="186"/>
      <c r="D17" s="187"/>
      <c r="E17" s="51">
        <f t="shared" si="0"/>
        <v>0</v>
      </c>
      <c r="F17" s="51" t="str">
        <f t="shared" si="1"/>
        <v/>
      </c>
      <c r="G17" s="51" t="str">
        <f t="shared" si="2"/>
        <v/>
      </c>
      <c r="H17" s="52"/>
      <c r="I17" s="162"/>
      <c r="J17" s="163"/>
      <c r="K17" s="163"/>
      <c r="L17" s="163"/>
      <c r="M17" s="53"/>
      <c r="N17" s="53"/>
      <c r="O17" s="53"/>
      <c r="P17" s="46"/>
      <c r="Q17" s="55" t="s">
        <v>35</v>
      </c>
      <c r="R17" s="53"/>
      <c r="S17" s="50"/>
      <c r="T17" s="50"/>
      <c r="U17" s="50"/>
      <c r="V17" s="56"/>
      <c r="W17" s="50"/>
      <c r="X17" s="50"/>
      <c r="Y17" s="75"/>
      <c r="Z17" s="46"/>
      <c r="AA17" s="98" t="s">
        <v>49</v>
      </c>
      <c r="AB17" s="99">
        <v>4203</v>
      </c>
      <c r="AC17" s="100"/>
      <c r="AD17" s="51">
        <f t="shared" si="12"/>
        <v>0</v>
      </c>
      <c r="AE17" s="51" t="str">
        <f t="shared" si="13"/>
        <v/>
      </c>
      <c r="AF17" s="51" t="str">
        <f t="shared" si="14"/>
        <v/>
      </c>
      <c r="AG17" s="52"/>
      <c r="AH17" s="179"/>
      <c r="AI17" s="189"/>
      <c r="AK17" s="57"/>
      <c r="AL17" s="57"/>
      <c r="AM17" s="57"/>
      <c r="AN17" s="57"/>
      <c r="AO17" s="57"/>
      <c r="AP17" s="57"/>
    </row>
    <row r="18" spans="1:42" ht="14" thickBot="1" x14ac:dyDescent="0.2">
      <c r="A18" s="112" t="s">
        <v>59</v>
      </c>
      <c r="B18" s="143"/>
      <c r="C18" s="186"/>
      <c r="D18" s="187"/>
      <c r="E18" s="51">
        <f t="shared" si="0"/>
        <v>0</v>
      </c>
      <c r="F18" s="51" t="str">
        <f t="shared" si="1"/>
        <v/>
      </c>
      <c r="G18" s="51" t="str">
        <f t="shared" si="2"/>
        <v/>
      </c>
      <c r="H18" s="52"/>
      <c r="I18" s="162"/>
      <c r="J18" s="163"/>
      <c r="K18" s="163"/>
      <c r="L18" s="163"/>
      <c r="M18" s="53"/>
      <c r="N18" s="53"/>
      <c r="O18" s="53"/>
      <c r="P18" s="46"/>
      <c r="Q18" s="184">
        <f>SUM(G7:G21,V7:V14,AF9:AF20,AF23:AF24,G28:G43,AF34:AF42,O28:O43)</f>
        <v>0</v>
      </c>
      <c r="R18" s="184"/>
      <c r="S18" s="50" t="s">
        <v>36</v>
      </c>
      <c r="Z18" s="46"/>
      <c r="AA18" s="98" t="s">
        <v>49</v>
      </c>
      <c r="AB18" s="99">
        <v>4300</v>
      </c>
      <c r="AC18" s="71"/>
      <c r="AD18" s="51">
        <f t="shared" si="12"/>
        <v>0</v>
      </c>
      <c r="AE18" s="51" t="str">
        <f t="shared" si="13"/>
        <v/>
      </c>
      <c r="AF18" s="51" t="str">
        <f t="shared" si="14"/>
        <v/>
      </c>
      <c r="AG18" s="52">
        <v>6</v>
      </c>
      <c r="AH18" s="168"/>
      <c r="AI18" s="189"/>
    </row>
    <row r="19" spans="1:42" ht="15" thickTop="1" thickBot="1" x14ac:dyDescent="0.2">
      <c r="A19" s="112" t="s">
        <v>59</v>
      </c>
      <c r="B19" s="143"/>
      <c r="C19" s="186"/>
      <c r="D19" s="187"/>
      <c r="E19" s="51">
        <f t="shared" si="0"/>
        <v>0</v>
      </c>
      <c r="F19" s="51" t="str">
        <f t="shared" si="1"/>
        <v/>
      </c>
      <c r="G19" s="51" t="str">
        <f t="shared" si="2"/>
        <v/>
      </c>
      <c r="H19" s="52"/>
      <c r="I19" s="162"/>
      <c r="J19" s="163"/>
      <c r="K19" s="163"/>
      <c r="L19" s="163"/>
      <c r="M19" s="53"/>
      <c r="N19" s="53"/>
      <c r="O19" s="53"/>
      <c r="P19" s="46"/>
      <c r="Q19" s="188" t="str">
        <f>IF(SUM(F7:F21,U7:U14,AE9:AE20,AE23:AE24,AE34:AE42,F28:F43,N28:N43)=0,"N/A",ROUNDDOWN(SUM(E7:E21,T7:T14,AD9:AD20,AD23:AD24,AD34:AD42,E28:E43,M28:M43)/SUM(F7:F21,U7:U14,AE9:AE20,AE23:AE24,F28:F43,N28:N43,AE34:AE42),2))</f>
        <v>N/A</v>
      </c>
      <c r="R19" s="188"/>
      <c r="S19" s="50" t="s">
        <v>37</v>
      </c>
      <c r="T19" s="50"/>
      <c r="U19" s="50"/>
      <c r="V19" s="50"/>
      <c r="W19" s="50"/>
      <c r="X19" s="50"/>
      <c r="Y19" s="50"/>
      <c r="Z19" s="46"/>
      <c r="AA19" s="111" t="s">
        <v>49</v>
      </c>
      <c r="AB19" s="142">
        <v>3333</v>
      </c>
      <c r="AC19" s="113"/>
      <c r="AD19" s="51">
        <f t="shared" ref="AD19" si="18">IF(AG19&lt;&gt;"",AG19,3)*IF(AC19="A",4,IF(AC19="B",3,IF(AC19="C",2,IF(AC19="D",1,IF(AND(AC19&gt;=0,AC19&lt;=4,ISNUMBER(AC19)),AC19,0)))))</f>
        <v>0</v>
      </c>
      <c r="AE19" s="51" t="str">
        <f t="shared" ref="AE19" si="19">IF(OR(AC19="A",AC19="B",AC19="C",AC19="D",AC19="F",AND(AC19&gt;=0,AC19&lt;=4,ISNUMBER(AC19))),IF(AG19&lt;&gt;"",AG19,3),"")</f>
        <v/>
      </c>
      <c r="AF19" s="51" t="str">
        <f t="shared" ref="AF19" si="20">IF(OR(AC19="A",AC19="B",AC19="C",AC19="D",AC19="P",AND(AC19&gt;=0,AC19&lt;=4,ISNUMBER(AC19))),IF(AG19&lt;&gt;"",AG19,3),"")</f>
        <v/>
      </c>
      <c r="AG19" s="52"/>
      <c r="AH19" s="179"/>
      <c r="AI19" s="180"/>
    </row>
    <row r="20" spans="1:42" ht="15" thickTop="1" thickBot="1" x14ac:dyDescent="0.2">
      <c r="A20" s="98" t="s">
        <v>46</v>
      </c>
      <c r="B20" s="67"/>
      <c r="C20" s="174"/>
      <c r="D20" s="175"/>
      <c r="E20" s="51">
        <f t="shared" si="0"/>
        <v>0</v>
      </c>
      <c r="F20" s="51" t="str">
        <f t="shared" si="1"/>
        <v/>
      </c>
      <c r="G20" s="51" t="str">
        <f t="shared" si="2"/>
        <v/>
      </c>
      <c r="H20" s="52"/>
      <c r="I20" s="162"/>
      <c r="J20" s="163"/>
      <c r="K20" s="163"/>
      <c r="L20" s="163"/>
      <c r="M20" s="53"/>
      <c r="N20" s="53"/>
      <c r="O20" s="53"/>
      <c r="P20" s="46"/>
      <c r="Q20" s="185">
        <f>SUMIF(B7:B21,"&gt;2999",G7:G21)+SUMIF(B28:B43,"&gt;2999",G28:G43)+SUMIF(J28:J43,"&gt;2999",O28:O43)+SUMIF(R7:R14,"&gt;2999",V7:V14)+SUMIF(AB9:AB24,"&gt;2999",AF9:AF24)+SUMIF(AB34:AB42,"&gt;2999",AF34:AF42)</f>
        <v>0</v>
      </c>
      <c r="R20" s="185"/>
      <c r="S20" s="70" t="s">
        <v>63</v>
      </c>
      <c r="T20" s="50"/>
      <c r="U20" s="50"/>
      <c r="V20" s="50"/>
      <c r="W20" s="50"/>
      <c r="X20" s="50"/>
      <c r="Y20" s="50"/>
      <c r="Z20" s="46"/>
      <c r="AA20" s="111" t="s">
        <v>49</v>
      </c>
      <c r="AB20" s="142">
        <v>3503</v>
      </c>
      <c r="AC20" s="113"/>
      <c r="AD20" s="51">
        <f t="shared" si="12"/>
        <v>0</v>
      </c>
      <c r="AE20" s="51" t="str">
        <f t="shared" si="13"/>
        <v/>
      </c>
      <c r="AF20" s="51" t="str">
        <f t="shared" si="14"/>
        <v/>
      </c>
      <c r="AG20" s="52"/>
      <c r="AH20" s="179"/>
      <c r="AI20" s="180"/>
    </row>
    <row r="21" spans="1:42" ht="15" thickTop="1" thickBot="1" x14ac:dyDescent="0.2">
      <c r="A21" s="98" t="s">
        <v>33</v>
      </c>
      <c r="B21" s="67"/>
      <c r="C21" s="174"/>
      <c r="D21" s="175"/>
      <c r="E21" s="51">
        <f t="shared" si="0"/>
        <v>0</v>
      </c>
      <c r="F21" s="51" t="str">
        <f t="shared" si="1"/>
        <v/>
      </c>
      <c r="G21" s="51" t="str">
        <f t="shared" si="2"/>
        <v/>
      </c>
      <c r="H21" s="52"/>
      <c r="I21" s="162"/>
      <c r="J21" s="163"/>
      <c r="K21" s="163"/>
      <c r="L21" s="163"/>
      <c r="M21" s="53"/>
      <c r="N21" s="53"/>
      <c r="O21" s="53"/>
      <c r="P21" s="46"/>
      <c r="Q21" s="185">
        <f>SUMIF(B7:B21,"&gt;2999",F7:F21)+SUMIF(B28:B43,"&gt;2999",F28:F43)+SUMIF(J28:J43,"&gt;2999",N28:N43)+SUMIF(R7:R14,"&gt;2999",U7:U14)+SUMIF(AB9:AB24,"&gt;2999",AE9:AE24)+SUMIF(AB34:AB42,"&gt;2999",AE34:AE42)</f>
        <v>0</v>
      </c>
      <c r="R21" s="185"/>
      <c r="S21" s="126" t="s">
        <v>64</v>
      </c>
      <c r="T21" s="50"/>
      <c r="U21" s="50"/>
      <c r="V21" s="50"/>
      <c r="W21" s="50"/>
      <c r="X21" s="50"/>
      <c r="Y21" s="50"/>
      <c r="Z21" s="46"/>
      <c r="AA21" s="98"/>
      <c r="AB21" s="58"/>
      <c r="AC21" s="104"/>
      <c r="AD21" s="51"/>
      <c r="AE21" s="51"/>
      <c r="AF21" s="51"/>
      <c r="AG21" s="52"/>
      <c r="AH21" s="130"/>
      <c r="AI21" s="129"/>
    </row>
    <row r="22" spans="1:42" ht="14" thickBot="1" x14ac:dyDescent="0.2">
      <c r="A22" s="74"/>
      <c r="B22" s="136"/>
      <c r="C22" s="164"/>
      <c r="D22" s="165"/>
      <c r="E22" s="51"/>
      <c r="F22" s="51"/>
      <c r="G22" s="51"/>
      <c r="H22" s="52"/>
      <c r="I22" s="166"/>
      <c r="J22" s="167"/>
      <c r="K22" s="167"/>
      <c r="L22" s="167"/>
      <c r="M22" s="53"/>
      <c r="N22" s="53"/>
      <c r="O22" s="53"/>
      <c r="P22" s="46"/>
      <c r="Q22" s="182">
        <f>SUMIF(B7:B21,"&gt;2999",E7:E21)+SUMIF(B28:B43,"&gt;2999",E28:E43)+SUMIF(J28:J43,"&gt;2999",M28:M43)+SUMIF(R7:R14,"&gt;2999",T7:T14)+SUMIF(AB9:AB24,"&gt;2999",AD9:AD24)+SUMIF(AB34:AB42,"&gt;2999",AD34:AD42)</f>
        <v>0</v>
      </c>
      <c r="R22" s="182"/>
      <c r="S22" s="45" t="s">
        <v>38</v>
      </c>
      <c r="T22" s="50"/>
      <c r="U22" s="50"/>
      <c r="V22" s="50"/>
      <c r="W22" s="50"/>
      <c r="X22" s="50"/>
      <c r="Y22" s="50"/>
      <c r="Z22" s="46"/>
      <c r="AA22" s="70" t="s">
        <v>69</v>
      </c>
      <c r="AB22" s="45"/>
      <c r="AC22" s="45"/>
      <c r="AD22" s="45"/>
      <c r="AE22" s="45"/>
      <c r="AF22" s="45"/>
      <c r="AG22" s="45"/>
      <c r="AH22" s="131"/>
      <c r="AI22" s="132"/>
    </row>
    <row r="23" spans="1:42" ht="14" thickBot="1" x14ac:dyDescent="0.2">
      <c r="A23" s="135"/>
      <c r="B23" s="136"/>
      <c r="C23" s="164"/>
      <c r="D23" s="165"/>
      <c r="E23" s="51"/>
      <c r="F23" s="51"/>
      <c r="G23" s="51"/>
      <c r="H23" s="52"/>
      <c r="I23" s="166"/>
      <c r="J23" s="167"/>
      <c r="K23" s="167"/>
      <c r="L23" s="167"/>
      <c r="M23" s="53"/>
      <c r="N23" s="53"/>
      <c r="O23" s="53"/>
      <c r="P23" s="46"/>
      <c r="Q23" s="176" t="str">
        <f>IF(SUM(Q22)=0,"N/A",Q22/Q21)</f>
        <v>N/A</v>
      </c>
      <c r="R23" s="176"/>
      <c r="S23" s="50" t="s">
        <v>40</v>
      </c>
      <c r="T23" s="50"/>
      <c r="U23" s="50"/>
      <c r="V23" s="50"/>
      <c r="W23" s="50"/>
      <c r="X23" s="50"/>
      <c r="Y23" s="50"/>
      <c r="Z23" s="46"/>
      <c r="AA23" s="98" t="s">
        <v>29</v>
      </c>
      <c r="AB23" s="155"/>
      <c r="AC23" s="101"/>
      <c r="AD23" s="51">
        <f t="shared" ref="AD23" si="21">IF(AG23&lt;&gt;"",AG23,3)*IF(AC23="A",4,IF(AC23="B",3,IF(AC23="C",2,IF(AC23="D",1,IF(AND(AC23&gt;=0,AC23&lt;=4,ISNUMBER(AC23)),AC23,0)))))</f>
        <v>0</v>
      </c>
      <c r="AE23" s="51" t="str">
        <f t="shared" ref="AE23" si="22">IF(OR(AC23="A",AC23="B",AC23="C",AC23="D",AC23="F",AND(AC23&gt;=0,AC23&lt;=4,ISNUMBER(AC23))),IF(AG23&lt;&gt;"",AG23,3),"")</f>
        <v/>
      </c>
      <c r="AF23" s="51" t="str">
        <f t="shared" ref="AF23" si="23">IF(OR(AC23="A",AC23="B",AC23="C",AC23="D",AC23="P",AND(AC23&gt;=0,AC23&lt;=4,ISNUMBER(AC23))),IF(AG23&lt;&gt;"",AG23,3),"")</f>
        <v/>
      </c>
      <c r="AG23" s="52">
        <v>3</v>
      </c>
      <c r="AH23" s="179"/>
      <c r="AI23" s="180"/>
    </row>
    <row r="24" spans="1:42" ht="15" thickTop="1" thickBot="1" x14ac:dyDescent="0.2">
      <c r="A24" s="171"/>
      <c r="B24" s="171"/>
      <c r="C24" s="171"/>
      <c r="D24" s="171"/>
      <c r="E24" s="171"/>
      <c r="F24" s="171"/>
      <c r="G24" s="171"/>
      <c r="H24" s="171"/>
      <c r="I24" s="171"/>
      <c r="J24" s="171"/>
      <c r="K24" s="171"/>
      <c r="L24" s="171"/>
      <c r="M24" s="53"/>
      <c r="N24" s="53"/>
      <c r="O24" s="53"/>
      <c r="P24" s="46"/>
      <c r="Q24" s="177"/>
      <c r="R24" s="178"/>
      <c r="S24" s="45" t="s">
        <v>43</v>
      </c>
      <c r="T24" s="50"/>
      <c r="U24" s="50"/>
      <c r="V24" s="50"/>
      <c r="W24" s="50"/>
      <c r="X24" s="50"/>
      <c r="Y24" s="50"/>
      <c r="Z24" s="46"/>
      <c r="AA24" s="98" t="s">
        <v>54</v>
      </c>
      <c r="AB24" s="155"/>
      <c r="AC24" s="121"/>
      <c r="AD24" s="51">
        <f t="shared" ref="AD24" si="24">IF(AG24&lt;&gt;"",AG24,3)*IF(AC24="A",4,IF(AC24="B",3,IF(AC24="C",2,IF(AC24="D",1,IF(AND(AC24&gt;=0,AC24&lt;=4,ISNUMBER(AC24)),AC24,0)))))</f>
        <v>0</v>
      </c>
      <c r="AE24" s="51" t="str">
        <f t="shared" ref="AE24" si="25">IF(OR(AC24="A",AC24="B",AC24="C",AC24="D",AC24="F",AND(AC24&gt;=0,AC24&lt;=4,ISNUMBER(AC24))),IF(AG24&lt;&gt;"",AG24,3),"")</f>
        <v/>
      </c>
      <c r="AF24" s="51" t="str">
        <f t="shared" ref="AF24" si="26">IF(OR(AC24="A",AC24="B",AC24="C",AC24="D",AC24="P",AND(AC24&gt;=0,AC24&lt;=4,ISNUMBER(AC24))),IF(AG24&lt;&gt;"",AG24,3),"")</f>
        <v/>
      </c>
      <c r="AG24" s="52">
        <v>3</v>
      </c>
      <c r="AH24" s="179"/>
      <c r="AI24" s="180"/>
    </row>
    <row r="25" spans="1:42" ht="18" thickTop="1" thickBot="1" x14ac:dyDescent="0.25">
      <c r="A25" s="40" t="s">
        <v>70</v>
      </c>
      <c r="B25" s="50"/>
      <c r="C25" s="40"/>
      <c r="D25" s="50"/>
      <c r="E25" s="50"/>
      <c r="F25" s="50"/>
      <c r="G25" s="50"/>
      <c r="H25" s="50"/>
      <c r="I25" s="50"/>
      <c r="J25" s="50"/>
      <c r="K25" s="50"/>
      <c r="L25" s="50"/>
      <c r="M25" s="53"/>
      <c r="N25" s="53"/>
      <c r="O25" s="50"/>
      <c r="P25" s="46"/>
      <c r="Q25" s="183">
        <v>120</v>
      </c>
      <c r="R25" s="183"/>
      <c r="S25" s="50" t="s">
        <v>44</v>
      </c>
      <c r="T25" s="50"/>
      <c r="U25" s="50"/>
      <c r="V25" s="50"/>
      <c r="W25" s="50"/>
      <c r="X25" s="50"/>
      <c r="Y25" s="50"/>
      <c r="Z25" s="41"/>
      <c r="AA25" s="98"/>
      <c r="AB25" s="123"/>
      <c r="AC25" s="104"/>
      <c r="AD25" s="51"/>
      <c r="AE25" s="51"/>
      <c r="AF25" s="51"/>
      <c r="AG25" s="52"/>
      <c r="AH25" s="172"/>
      <c r="AI25" s="181"/>
    </row>
    <row r="26" spans="1:42" ht="16" x14ac:dyDescent="0.2">
      <c r="A26" s="40" t="s">
        <v>39</v>
      </c>
      <c r="B26" s="40"/>
      <c r="C26" s="50"/>
      <c r="D26" s="50"/>
      <c r="E26" s="53"/>
      <c r="F26" s="53"/>
      <c r="G26" s="53"/>
      <c r="H26" s="53"/>
      <c r="I26" s="125" t="s">
        <v>71</v>
      </c>
      <c r="J26" s="62"/>
      <c r="K26" s="62"/>
      <c r="L26" s="62"/>
      <c r="M26" s="53"/>
      <c r="N26" s="53"/>
      <c r="O26" s="50"/>
      <c r="P26" s="46"/>
      <c r="Q26" s="61"/>
      <c r="R26" s="61"/>
      <c r="S26" s="50"/>
      <c r="T26" s="50"/>
      <c r="U26" s="50"/>
      <c r="V26" s="50"/>
      <c r="W26" s="50"/>
      <c r="X26" s="50"/>
      <c r="Y26" s="50"/>
      <c r="Z26" s="50"/>
      <c r="AA26" s="124" t="s">
        <v>81</v>
      </c>
      <c r="AB26" s="122"/>
      <c r="AC26" s="95"/>
      <c r="AD26" s="96"/>
      <c r="AE26" s="96"/>
      <c r="AF26" s="96"/>
      <c r="AG26" s="97"/>
      <c r="AH26" s="173"/>
      <c r="AI26" s="173"/>
    </row>
    <row r="27" spans="1:42" ht="14" thickBot="1" x14ac:dyDescent="0.2">
      <c r="A27" s="53" t="s">
        <v>19</v>
      </c>
      <c r="B27" s="53"/>
      <c r="C27" s="53" t="s">
        <v>41</v>
      </c>
      <c r="D27" s="33" t="s">
        <v>42</v>
      </c>
      <c r="E27" s="53"/>
      <c r="F27" s="53"/>
      <c r="G27" s="53"/>
      <c r="H27" s="53"/>
      <c r="I27" s="53" t="s">
        <v>19</v>
      </c>
      <c r="J27" s="53"/>
      <c r="K27" s="53" t="s">
        <v>41</v>
      </c>
      <c r="L27" s="63" t="s">
        <v>42</v>
      </c>
      <c r="M27" s="49" t="s">
        <v>21</v>
      </c>
      <c r="N27" s="49" t="s">
        <v>22</v>
      </c>
      <c r="O27" s="49" t="s">
        <v>23</v>
      </c>
      <c r="P27" s="46"/>
      <c r="Q27" s="156" t="s">
        <v>45</v>
      </c>
      <c r="R27" s="53"/>
      <c r="S27" s="53"/>
      <c r="T27" s="53"/>
      <c r="U27" s="53"/>
      <c r="V27" s="53"/>
      <c r="W27" s="53"/>
      <c r="X27" s="53"/>
      <c r="Y27" s="53"/>
      <c r="AB27" s="31"/>
      <c r="AC27" s="31"/>
      <c r="AD27" s="31"/>
      <c r="AE27" s="31"/>
      <c r="AF27" s="31"/>
      <c r="AG27" s="31"/>
      <c r="AH27" s="134"/>
      <c r="AI27" s="127"/>
    </row>
    <row r="28" spans="1:42" ht="14.25" customHeight="1" thickBot="1" x14ac:dyDescent="0.2">
      <c r="A28" s="72"/>
      <c r="B28" s="102"/>
      <c r="C28" s="73"/>
      <c r="D28" s="64"/>
      <c r="E28" s="144">
        <f t="shared" ref="E28:E43" si="27">D28*IF(OR(C28="A",C28="RA"),4,IF(OR(C28="B",C28="RB"),3,IF(OR(C28="C",C28="RC"),2,IF(OR(C28="D",C28="RD"),1,IF(AND(C28&gt;=0,C28&lt;=4,ISNUMBER(C28)),C28,0)))))</f>
        <v>0</v>
      </c>
      <c r="F28" s="145" t="str">
        <f t="shared" ref="F28:F43" si="28">IF(OR(C28="",D28=""),"",IF(OR(C28="A",C28="B",C28="C",C28="D",C28="F",C28="RA",C28="RB",C28="RC",C28="RD",C28="RF",AND(C28&gt;=0,C28&lt;=4,ISNUMBER(C28))),D28,""))</f>
        <v/>
      </c>
      <c r="G28" s="146" t="str">
        <f t="shared" ref="G28:G43" si="29">IF(OR(C28="",D28=""),"",IF(OR(C28="A",C28="B",C28="C",C28="D",C28="P",AND(C28&gt;=0,C28&lt;=4,ISNUMBER(C28))),D28,""))</f>
        <v/>
      </c>
      <c r="H28" s="65"/>
      <c r="I28" s="72"/>
      <c r="J28" s="102"/>
      <c r="K28" s="73"/>
      <c r="L28" s="64"/>
      <c r="M28" s="46">
        <f t="shared" ref="M28:M43" si="30">L28*IF(OR(K28="A",K28="RA"),4,IF(OR(K28="B",K28="RB"),3,IF(OR(K28="C",K28="RC"),2,IF(OR(K28="D",K28="RD"),1,IF(AND(K28&gt;=0,K28&lt;=4,ISNUMBER(K28)),K28,0)))))</f>
        <v>0</v>
      </c>
      <c r="N28" s="46" t="str">
        <f t="shared" ref="N28:N43" si="31">IF(OR(K28="",L28=""),"",IF(OR(K28="A",K28="B",K28="C",K28="D",K28="F",K28="RA",K28="RB",K28="RC",K28="RD",K28="RF",AND(K28&gt;=0,K28&lt;=4,ISNUMBER(K28))),L28,""))</f>
        <v/>
      </c>
      <c r="O28" s="46" t="str">
        <f t="shared" ref="O28:O43" si="32">IF(OR(K28="",L28=""),"",IF(OR(K28="A",K28="B",K28="C",K28="D",K28="P",AND(K28&gt;=0,K28&lt;=4,ISNUMBER(K28))),L28,""))</f>
        <v/>
      </c>
      <c r="P28" s="46"/>
      <c r="Q28" s="53"/>
      <c r="R28" s="53"/>
      <c r="S28" s="53"/>
      <c r="T28" s="53"/>
      <c r="U28" s="53"/>
      <c r="V28" s="53"/>
      <c r="W28" s="53"/>
      <c r="X28" s="53"/>
      <c r="Y28" s="53"/>
      <c r="Z28" s="46"/>
      <c r="AA28" s="45"/>
      <c r="AB28" s="45"/>
      <c r="AC28" s="45"/>
      <c r="AD28" s="45"/>
      <c r="AE28" s="45"/>
      <c r="AF28" s="45"/>
      <c r="AG28" s="45"/>
      <c r="AH28" s="131"/>
      <c r="AI28" s="127"/>
    </row>
    <row r="29" spans="1:42" ht="15" customHeight="1" thickBot="1" x14ac:dyDescent="0.2">
      <c r="A29" s="72"/>
      <c r="B29" s="102"/>
      <c r="C29" s="73"/>
      <c r="D29" s="64"/>
      <c r="E29" s="147">
        <f t="shared" si="27"/>
        <v>0</v>
      </c>
      <c r="F29" s="148" t="str">
        <f t="shared" si="28"/>
        <v/>
      </c>
      <c r="G29" s="149" t="str">
        <f t="shared" si="29"/>
        <v/>
      </c>
      <c r="H29" s="66"/>
      <c r="I29" s="72"/>
      <c r="J29" s="102"/>
      <c r="K29" s="73"/>
      <c r="L29" s="64"/>
      <c r="M29" s="46">
        <f t="shared" si="30"/>
        <v>0</v>
      </c>
      <c r="N29" s="46" t="str">
        <f t="shared" si="31"/>
        <v/>
      </c>
      <c r="O29" s="46" t="str">
        <f t="shared" si="32"/>
        <v/>
      </c>
      <c r="P29" s="46"/>
      <c r="Q29" s="53"/>
      <c r="R29" s="53"/>
      <c r="S29" s="53"/>
      <c r="T29" s="53"/>
      <c r="U29" s="53"/>
      <c r="V29" s="53"/>
      <c r="W29" s="53"/>
      <c r="X29" s="53"/>
      <c r="Y29" s="53"/>
      <c r="Z29" s="46"/>
      <c r="AA29" s="45"/>
      <c r="AB29" s="45"/>
      <c r="AC29" s="45"/>
      <c r="AD29" s="45"/>
      <c r="AE29" s="45"/>
      <c r="AF29" s="45"/>
      <c r="AG29" s="45"/>
      <c r="AH29" s="131"/>
      <c r="AI29" s="129"/>
    </row>
    <row r="30" spans="1:42" ht="14" thickBot="1" x14ac:dyDescent="0.2">
      <c r="A30" s="72"/>
      <c r="B30" s="102"/>
      <c r="C30" s="73"/>
      <c r="D30" s="64"/>
      <c r="E30" s="147">
        <f t="shared" si="27"/>
        <v>0</v>
      </c>
      <c r="F30" s="148" t="str">
        <f t="shared" si="28"/>
        <v/>
      </c>
      <c r="G30" s="149" t="str">
        <f t="shared" si="29"/>
        <v/>
      </c>
      <c r="H30" s="66"/>
      <c r="I30" s="72"/>
      <c r="J30" s="102"/>
      <c r="K30" s="73"/>
      <c r="L30" s="64"/>
      <c r="M30" s="46">
        <f t="shared" si="30"/>
        <v>0</v>
      </c>
      <c r="N30" s="46" t="str">
        <f t="shared" si="31"/>
        <v/>
      </c>
      <c r="O30" s="46" t="str">
        <f t="shared" si="32"/>
        <v/>
      </c>
      <c r="P30" s="46"/>
      <c r="Q30" s="53"/>
      <c r="R30" s="53"/>
      <c r="S30" s="53"/>
      <c r="T30" s="53"/>
      <c r="U30" s="53"/>
      <c r="V30" s="53"/>
      <c r="W30" s="53"/>
      <c r="X30" s="53"/>
      <c r="Y30" s="53"/>
      <c r="Z30" s="46"/>
      <c r="AA30" s="45"/>
      <c r="AB30" s="45"/>
      <c r="AC30" s="45"/>
      <c r="AD30" s="45"/>
      <c r="AE30" s="45"/>
      <c r="AF30" s="45"/>
      <c r="AG30" s="45"/>
      <c r="AH30" s="131"/>
      <c r="AI30" s="129"/>
    </row>
    <row r="31" spans="1:42" ht="14" thickBot="1" x14ac:dyDescent="0.2">
      <c r="A31" s="72"/>
      <c r="B31" s="102"/>
      <c r="C31" s="73"/>
      <c r="D31" s="64"/>
      <c r="E31" s="147">
        <f t="shared" si="27"/>
        <v>0</v>
      </c>
      <c r="F31" s="148" t="str">
        <f t="shared" si="28"/>
        <v/>
      </c>
      <c r="G31" s="149" t="str">
        <f t="shared" si="29"/>
        <v/>
      </c>
      <c r="H31" s="66"/>
      <c r="I31" s="72"/>
      <c r="J31" s="102"/>
      <c r="K31" s="73"/>
      <c r="L31" s="64"/>
      <c r="M31" s="46">
        <f t="shared" si="30"/>
        <v>0</v>
      </c>
      <c r="N31" s="46" t="str">
        <f t="shared" si="31"/>
        <v/>
      </c>
      <c r="O31" s="46" t="str">
        <f t="shared" si="32"/>
        <v/>
      </c>
      <c r="P31" s="46"/>
      <c r="Q31" s="53"/>
      <c r="R31" s="53"/>
      <c r="S31" s="53"/>
      <c r="T31" s="53"/>
      <c r="U31" s="53"/>
      <c r="V31" s="53"/>
      <c r="W31" s="53"/>
      <c r="X31" s="53"/>
      <c r="Y31" s="53"/>
      <c r="Z31" s="46"/>
      <c r="AA31" s="45"/>
      <c r="AB31" s="45"/>
      <c r="AC31" s="45"/>
      <c r="AD31" s="45"/>
      <c r="AE31" s="45"/>
      <c r="AF31" s="45"/>
      <c r="AG31" s="45"/>
      <c r="AH31" s="131"/>
      <c r="AI31" s="129"/>
    </row>
    <row r="32" spans="1:42" ht="14" thickBot="1" x14ac:dyDescent="0.2">
      <c r="A32" s="72"/>
      <c r="B32" s="102"/>
      <c r="C32" s="73"/>
      <c r="D32" s="64"/>
      <c r="E32" s="147">
        <f t="shared" si="27"/>
        <v>0</v>
      </c>
      <c r="F32" s="148" t="str">
        <f t="shared" si="28"/>
        <v/>
      </c>
      <c r="G32" s="149" t="str">
        <f t="shared" si="29"/>
        <v/>
      </c>
      <c r="H32" s="66"/>
      <c r="I32" s="72"/>
      <c r="J32" s="102"/>
      <c r="K32" s="73"/>
      <c r="L32" s="64"/>
      <c r="M32" s="46">
        <f t="shared" si="30"/>
        <v>0</v>
      </c>
      <c r="N32" s="46" t="str">
        <f t="shared" si="31"/>
        <v/>
      </c>
      <c r="O32" s="46" t="str">
        <f t="shared" si="32"/>
        <v/>
      </c>
      <c r="P32" s="46"/>
      <c r="Q32" s="53"/>
      <c r="R32" s="53"/>
      <c r="S32" s="53"/>
      <c r="T32" s="53"/>
      <c r="U32" s="53"/>
      <c r="V32" s="53"/>
      <c r="W32" s="53"/>
      <c r="X32" s="53"/>
      <c r="Y32" s="53"/>
      <c r="Z32" s="46"/>
      <c r="AA32" s="135"/>
      <c r="AB32" s="129"/>
      <c r="AC32" s="128"/>
      <c r="AD32" s="51"/>
      <c r="AE32" s="51"/>
      <c r="AF32" s="51"/>
      <c r="AG32" s="68"/>
      <c r="AH32" s="172"/>
      <c r="AI32" s="172"/>
    </row>
    <row r="33" spans="1:35" ht="14" thickBot="1" x14ac:dyDescent="0.2">
      <c r="A33" s="72"/>
      <c r="B33" s="102"/>
      <c r="C33" s="73"/>
      <c r="D33" s="64"/>
      <c r="E33" s="147">
        <f t="shared" si="27"/>
        <v>0</v>
      </c>
      <c r="F33" s="148" t="str">
        <f t="shared" si="28"/>
        <v/>
      </c>
      <c r="G33" s="149" t="str">
        <f t="shared" si="29"/>
        <v/>
      </c>
      <c r="H33" s="66"/>
      <c r="I33" s="72"/>
      <c r="J33" s="102"/>
      <c r="K33" s="73"/>
      <c r="L33" s="64"/>
      <c r="M33" s="46">
        <f t="shared" si="30"/>
        <v>0</v>
      </c>
      <c r="N33" s="46" t="str">
        <f t="shared" si="31"/>
        <v/>
      </c>
      <c r="O33" s="46" t="str">
        <f t="shared" si="32"/>
        <v/>
      </c>
      <c r="P33" s="46"/>
      <c r="Q33" s="53"/>
      <c r="R33" s="53"/>
      <c r="S33" s="53"/>
      <c r="T33" s="53"/>
      <c r="U33" s="53"/>
      <c r="V33" s="53"/>
      <c r="W33" s="53"/>
      <c r="X33" s="53"/>
      <c r="Y33" s="53"/>
      <c r="Z33" s="46"/>
      <c r="AA33" s="135"/>
      <c r="AB33" s="133"/>
      <c r="AC33" s="128"/>
      <c r="AD33" s="51"/>
      <c r="AE33" s="51"/>
      <c r="AF33" s="51"/>
      <c r="AG33" s="68"/>
      <c r="AH33" s="172"/>
      <c r="AI33" s="172"/>
    </row>
    <row r="34" spans="1:35" ht="14" thickBot="1" x14ac:dyDescent="0.2">
      <c r="A34" s="72"/>
      <c r="B34" s="102"/>
      <c r="C34" s="73"/>
      <c r="D34" s="64"/>
      <c r="E34" s="147">
        <f t="shared" si="27"/>
        <v>0</v>
      </c>
      <c r="F34" s="148" t="str">
        <f t="shared" si="28"/>
        <v/>
      </c>
      <c r="G34" s="149" t="str">
        <f t="shared" si="29"/>
        <v/>
      </c>
      <c r="H34" s="66"/>
      <c r="I34" s="72"/>
      <c r="J34" s="102"/>
      <c r="K34" s="73"/>
      <c r="L34" s="64"/>
      <c r="M34" s="46">
        <f t="shared" si="30"/>
        <v>0</v>
      </c>
      <c r="N34" s="46" t="str">
        <f t="shared" si="31"/>
        <v/>
      </c>
      <c r="O34" s="46" t="str">
        <f t="shared" si="32"/>
        <v/>
      </c>
      <c r="P34" s="46"/>
      <c r="Q34" s="53"/>
      <c r="R34" s="53"/>
      <c r="S34" s="53"/>
      <c r="T34" s="53"/>
      <c r="U34" s="53"/>
      <c r="V34" s="53"/>
      <c r="W34" s="53"/>
      <c r="X34" s="53"/>
      <c r="Y34" s="53"/>
      <c r="Z34" s="46"/>
      <c r="AA34" s="74"/>
      <c r="AB34" s="67"/>
      <c r="AC34" s="157"/>
      <c r="AD34" s="51">
        <f t="shared" ref="AD34:AD39" si="33">IF(AG34&lt;&gt;"",AG34,3)*IF(AC34="A",4,IF(AC34="B",3,IF(AC34="C",2,IF(AC34="D",1,IF(AND(AC34&gt;=0,AC34&lt;=4,ISNUMBER(AC34)),AC34,0)))))</f>
        <v>0</v>
      </c>
      <c r="AE34" s="51" t="str">
        <f t="shared" ref="AE34:AE39" si="34">IF(OR(AC34="A",AC34="B",AC34="C",AC34="D",AC34="F",AND(AC34&gt;=0,AC34&lt;=4,ISNUMBER(AC34))),IF(AG34&lt;&gt;"",AG34,3),"")</f>
        <v/>
      </c>
      <c r="AF34" s="51" t="str">
        <f t="shared" ref="AF34:AF39" si="35">IF(OR(AC34="A",AC34="B",AC34="C",AC34="D",AC34="P",AND(AC34&gt;=0,AC34&lt;=4,ISNUMBER(AC34))),IF(AG34&lt;&gt;"",AG34,3),"")</f>
        <v/>
      </c>
      <c r="AG34" s="52"/>
      <c r="AH34" s="179"/>
      <c r="AI34" s="179"/>
    </row>
    <row r="35" spans="1:35" ht="14" thickBot="1" x14ac:dyDescent="0.2">
      <c r="A35" s="72"/>
      <c r="B35" s="102"/>
      <c r="C35" s="73"/>
      <c r="D35" s="64"/>
      <c r="E35" s="147">
        <f t="shared" si="27"/>
        <v>0</v>
      </c>
      <c r="F35" s="148" t="str">
        <f t="shared" si="28"/>
        <v/>
      </c>
      <c r="G35" s="149" t="str">
        <f t="shared" si="29"/>
        <v/>
      </c>
      <c r="H35" s="66"/>
      <c r="I35" s="72"/>
      <c r="J35" s="102"/>
      <c r="K35" s="73"/>
      <c r="L35" s="64"/>
      <c r="M35" s="46">
        <f t="shared" si="30"/>
        <v>0</v>
      </c>
      <c r="N35" s="46" t="str">
        <f t="shared" si="31"/>
        <v/>
      </c>
      <c r="O35" s="46" t="str">
        <f t="shared" si="32"/>
        <v/>
      </c>
      <c r="P35" s="46"/>
      <c r="Q35" s="53"/>
      <c r="R35" s="53"/>
      <c r="S35" s="53"/>
      <c r="T35" s="53"/>
      <c r="U35" s="53"/>
      <c r="V35" s="53"/>
      <c r="W35" s="53"/>
      <c r="X35" s="53"/>
      <c r="Y35" s="53"/>
      <c r="Z35" s="46"/>
      <c r="AA35" s="74"/>
      <c r="AB35" s="67"/>
      <c r="AC35" s="157"/>
      <c r="AD35" s="51">
        <f t="shared" si="33"/>
        <v>0</v>
      </c>
      <c r="AE35" s="51" t="str">
        <f t="shared" si="34"/>
        <v/>
      </c>
      <c r="AF35" s="51" t="str">
        <f t="shared" si="35"/>
        <v/>
      </c>
      <c r="AG35" s="52"/>
      <c r="AH35" s="168"/>
      <c r="AI35" s="168"/>
    </row>
    <row r="36" spans="1:35" ht="14" thickBot="1" x14ac:dyDescent="0.2">
      <c r="A36" s="72"/>
      <c r="B36" s="102"/>
      <c r="C36" s="73"/>
      <c r="D36" s="64"/>
      <c r="E36" s="147">
        <f t="shared" si="27"/>
        <v>0</v>
      </c>
      <c r="F36" s="148" t="str">
        <f t="shared" si="28"/>
        <v/>
      </c>
      <c r="G36" s="149" t="str">
        <f t="shared" si="29"/>
        <v/>
      </c>
      <c r="H36" s="66"/>
      <c r="I36" s="72"/>
      <c r="J36" s="102"/>
      <c r="K36" s="73"/>
      <c r="L36" s="64"/>
      <c r="M36" s="46">
        <f t="shared" si="30"/>
        <v>0</v>
      </c>
      <c r="N36" s="46" t="str">
        <f t="shared" si="31"/>
        <v/>
      </c>
      <c r="O36" s="46" t="str">
        <f t="shared" si="32"/>
        <v/>
      </c>
      <c r="P36" s="46"/>
      <c r="Q36" s="53"/>
      <c r="R36" s="53"/>
      <c r="S36" s="53"/>
      <c r="T36" s="53"/>
      <c r="U36" s="53"/>
      <c r="V36" s="53"/>
      <c r="W36" s="53"/>
      <c r="X36" s="53"/>
      <c r="Y36" s="53"/>
      <c r="Z36" s="46"/>
      <c r="AA36" s="74"/>
      <c r="AB36" s="105"/>
      <c r="AC36" s="100"/>
      <c r="AD36" s="51">
        <f t="shared" si="33"/>
        <v>0</v>
      </c>
      <c r="AE36" s="51" t="str">
        <f t="shared" si="34"/>
        <v/>
      </c>
      <c r="AF36" s="51" t="str">
        <f t="shared" si="35"/>
        <v/>
      </c>
      <c r="AG36" s="52"/>
      <c r="AH36" s="168"/>
      <c r="AI36" s="168"/>
    </row>
    <row r="37" spans="1:35" ht="14" thickBot="1" x14ac:dyDescent="0.2">
      <c r="A37" s="72"/>
      <c r="B37" s="102"/>
      <c r="C37" s="73"/>
      <c r="D37" s="64"/>
      <c r="E37" s="147">
        <f t="shared" si="27"/>
        <v>0</v>
      </c>
      <c r="F37" s="148" t="str">
        <f t="shared" si="28"/>
        <v/>
      </c>
      <c r="G37" s="149" t="str">
        <f t="shared" si="29"/>
        <v/>
      </c>
      <c r="H37" s="66"/>
      <c r="I37" s="72"/>
      <c r="J37" s="102"/>
      <c r="K37" s="73"/>
      <c r="L37" s="64"/>
      <c r="M37" s="46">
        <f t="shared" si="30"/>
        <v>0</v>
      </c>
      <c r="N37" s="46" t="str">
        <f t="shared" si="31"/>
        <v/>
      </c>
      <c r="O37" s="46" t="str">
        <f t="shared" si="32"/>
        <v/>
      </c>
      <c r="P37" s="46"/>
      <c r="Q37" s="53"/>
      <c r="R37" s="53"/>
      <c r="S37" s="53"/>
      <c r="T37" s="53"/>
      <c r="U37" s="53"/>
      <c r="V37" s="53"/>
      <c r="W37" s="53"/>
      <c r="X37" s="53"/>
      <c r="Y37" s="53"/>
      <c r="Z37" s="46"/>
      <c r="AA37" s="74"/>
      <c r="AB37" s="67"/>
      <c r="AC37" s="157"/>
      <c r="AD37" s="51">
        <f t="shared" si="33"/>
        <v>0</v>
      </c>
      <c r="AE37" s="51" t="str">
        <f t="shared" si="34"/>
        <v/>
      </c>
      <c r="AF37" s="51" t="str">
        <f t="shared" si="35"/>
        <v/>
      </c>
      <c r="AG37" s="52"/>
      <c r="AH37" s="168"/>
      <c r="AI37" s="168"/>
    </row>
    <row r="38" spans="1:35" ht="14" thickBot="1" x14ac:dyDescent="0.2">
      <c r="A38" s="72"/>
      <c r="B38" s="102"/>
      <c r="C38" s="73"/>
      <c r="D38" s="64"/>
      <c r="E38" s="147">
        <f t="shared" si="27"/>
        <v>0</v>
      </c>
      <c r="F38" s="148" t="str">
        <f t="shared" si="28"/>
        <v/>
      </c>
      <c r="G38" s="149" t="str">
        <f t="shared" si="29"/>
        <v/>
      </c>
      <c r="H38" s="66"/>
      <c r="I38" s="72"/>
      <c r="J38" s="102"/>
      <c r="K38" s="73"/>
      <c r="L38" s="64"/>
      <c r="M38" s="46">
        <f t="shared" si="30"/>
        <v>0</v>
      </c>
      <c r="N38" s="46" t="str">
        <f t="shared" si="31"/>
        <v/>
      </c>
      <c r="O38" s="46" t="str">
        <f t="shared" si="32"/>
        <v/>
      </c>
      <c r="P38" s="46"/>
      <c r="Q38" s="53"/>
      <c r="R38" s="53"/>
      <c r="S38" s="53"/>
      <c r="T38" s="53"/>
      <c r="U38" s="53"/>
      <c r="V38" s="53"/>
      <c r="W38" s="53"/>
      <c r="X38" s="53"/>
      <c r="Y38" s="53"/>
      <c r="Z38" s="46"/>
      <c r="AA38" s="74"/>
      <c r="AB38" s="67"/>
      <c r="AC38" s="157"/>
      <c r="AD38" s="51">
        <f t="shared" si="33"/>
        <v>0</v>
      </c>
      <c r="AE38" s="51" t="str">
        <f t="shared" si="34"/>
        <v/>
      </c>
      <c r="AF38" s="51" t="str">
        <f t="shared" si="35"/>
        <v/>
      </c>
      <c r="AG38" s="52"/>
      <c r="AH38" s="168"/>
      <c r="AI38" s="168"/>
    </row>
    <row r="39" spans="1:35" ht="14" thickBot="1" x14ac:dyDescent="0.2">
      <c r="A39" s="72"/>
      <c r="B39" s="102"/>
      <c r="C39" s="73"/>
      <c r="D39" s="64"/>
      <c r="E39" s="147">
        <f t="shared" si="27"/>
        <v>0</v>
      </c>
      <c r="F39" s="148" t="str">
        <f t="shared" si="28"/>
        <v/>
      </c>
      <c r="G39" s="149" t="str">
        <f t="shared" si="29"/>
        <v/>
      </c>
      <c r="H39" s="66"/>
      <c r="I39" s="72"/>
      <c r="J39" s="102"/>
      <c r="K39" s="73"/>
      <c r="L39" s="64"/>
      <c r="M39" s="46">
        <f t="shared" si="30"/>
        <v>0</v>
      </c>
      <c r="N39" s="46" t="str">
        <f t="shared" si="31"/>
        <v/>
      </c>
      <c r="O39" s="46" t="str">
        <f t="shared" si="32"/>
        <v/>
      </c>
      <c r="P39" s="46"/>
      <c r="Q39" s="53"/>
      <c r="R39" s="53"/>
      <c r="S39" s="53"/>
      <c r="T39" s="53"/>
      <c r="U39" s="53"/>
      <c r="V39" s="53"/>
      <c r="W39" s="53"/>
      <c r="X39" s="53"/>
      <c r="Y39" s="53"/>
      <c r="Z39" s="42"/>
      <c r="AA39" s="74"/>
      <c r="AB39" s="67"/>
      <c r="AC39" s="157"/>
      <c r="AD39" s="51">
        <f t="shared" si="33"/>
        <v>0</v>
      </c>
      <c r="AE39" s="51" t="str">
        <f t="shared" si="34"/>
        <v/>
      </c>
      <c r="AF39" s="51" t="str">
        <f t="shared" si="35"/>
        <v/>
      </c>
      <c r="AG39" s="52"/>
      <c r="AH39" s="168"/>
      <c r="AI39" s="168"/>
    </row>
    <row r="40" spans="1:35" ht="14" thickBot="1" x14ac:dyDescent="0.2">
      <c r="A40" s="72"/>
      <c r="B40" s="102"/>
      <c r="C40" s="73"/>
      <c r="D40" s="64"/>
      <c r="E40" s="147">
        <f t="shared" si="27"/>
        <v>0</v>
      </c>
      <c r="F40" s="148" t="str">
        <f t="shared" si="28"/>
        <v/>
      </c>
      <c r="G40" s="149" t="str">
        <f t="shared" si="29"/>
        <v/>
      </c>
      <c r="H40" s="66"/>
      <c r="I40" s="72"/>
      <c r="J40" s="102"/>
      <c r="K40" s="73"/>
      <c r="L40" s="64"/>
      <c r="M40" s="46">
        <f t="shared" si="30"/>
        <v>0</v>
      </c>
      <c r="N40" s="46" t="str">
        <f t="shared" si="31"/>
        <v/>
      </c>
      <c r="O40" s="46" t="str">
        <f t="shared" si="32"/>
        <v/>
      </c>
      <c r="P40" s="46"/>
      <c r="Q40" s="50"/>
      <c r="R40" s="50"/>
      <c r="S40" s="50"/>
      <c r="T40" s="50"/>
      <c r="U40" s="50"/>
      <c r="V40" s="50"/>
      <c r="W40" s="50"/>
      <c r="X40" s="50"/>
      <c r="Y40" s="50"/>
      <c r="Z40" s="42"/>
      <c r="AA40" s="74"/>
      <c r="AB40" s="67"/>
      <c r="AC40" s="157"/>
      <c r="AD40" s="51">
        <f t="shared" ref="AD40:AD41" si="36">IF(AG40&lt;&gt;"",AG40,3)*IF(AC40="A",4,IF(AC40="B",3,IF(AC40="C",2,IF(AC40="D",1,IF(AND(AC40&gt;=0,AC40&lt;=4,ISNUMBER(AC40)),AC40,0)))))</f>
        <v>0</v>
      </c>
      <c r="AE40" s="51" t="str">
        <f t="shared" ref="AE40:AE41" si="37">IF(OR(AC40="A",AC40="B",AC40="C",AC40="D",AC40="F",AND(AC40&gt;=0,AC40&lt;=4,ISNUMBER(AC40))),IF(AG40&lt;&gt;"",AG40,3),"")</f>
        <v/>
      </c>
      <c r="AF40" s="51" t="str">
        <f t="shared" ref="AF40:AF41" si="38">IF(OR(AC40="A",AC40="B",AC40="C",AC40="D",AC40="P",AND(AC40&gt;=0,AC40&lt;=4,ISNUMBER(AC40))),IF(AG40&lt;&gt;"",AG40,3),"")</f>
        <v/>
      </c>
      <c r="AG40" s="52"/>
      <c r="AH40" s="168"/>
      <c r="AI40" s="168"/>
    </row>
    <row r="41" spans="1:35" ht="14" thickBot="1" x14ac:dyDescent="0.2">
      <c r="A41" s="72"/>
      <c r="B41" s="102"/>
      <c r="C41" s="73"/>
      <c r="D41" s="64"/>
      <c r="E41" s="147">
        <f t="shared" si="27"/>
        <v>0</v>
      </c>
      <c r="F41" s="148" t="str">
        <f t="shared" si="28"/>
        <v/>
      </c>
      <c r="G41" s="149" t="str">
        <f t="shared" si="29"/>
        <v/>
      </c>
      <c r="H41" s="66"/>
      <c r="I41" s="72"/>
      <c r="J41" s="102"/>
      <c r="K41" s="73"/>
      <c r="L41" s="64"/>
      <c r="M41" s="46">
        <f t="shared" si="30"/>
        <v>0</v>
      </c>
      <c r="N41" s="46" t="str">
        <f t="shared" si="31"/>
        <v/>
      </c>
      <c r="O41" s="46" t="str">
        <f t="shared" si="32"/>
        <v/>
      </c>
      <c r="P41" s="46"/>
      <c r="Q41" s="50"/>
      <c r="R41" s="50"/>
      <c r="S41" s="50"/>
      <c r="T41" s="50"/>
      <c r="U41" s="50"/>
      <c r="V41" s="50"/>
      <c r="W41" s="50"/>
      <c r="X41" s="50"/>
      <c r="Y41" s="50"/>
      <c r="Z41" s="42"/>
      <c r="AA41" s="74"/>
      <c r="AB41" s="67"/>
      <c r="AC41" s="158"/>
      <c r="AD41" s="51">
        <f t="shared" si="36"/>
        <v>0</v>
      </c>
      <c r="AE41" s="51" t="str">
        <f t="shared" si="37"/>
        <v/>
      </c>
      <c r="AF41" s="51" t="str">
        <f t="shared" si="38"/>
        <v/>
      </c>
      <c r="AG41" s="52"/>
      <c r="AH41" s="168"/>
      <c r="AI41" s="168"/>
    </row>
    <row r="42" spans="1:35" ht="14" thickBot="1" x14ac:dyDescent="0.2">
      <c r="A42" s="72"/>
      <c r="B42" s="102"/>
      <c r="C42" s="73"/>
      <c r="D42" s="64"/>
      <c r="E42" s="147">
        <f t="shared" si="27"/>
        <v>0</v>
      </c>
      <c r="F42" s="148" t="str">
        <f t="shared" si="28"/>
        <v/>
      </c>
      <c r="G42" s="149" t="str">
        <f t="shared" si="29"/>
        <v/>
      </c>
      <c r="H42" s="66"/>
      <c r="I42" s="72"/>
      <c r="J42" s="102"/>
      <c r="K42" s="73"/>
      <c r="L42" s="64"/>
      <c r="M42" s="46">
        <f t="shared" si="30"/>
        <v>0</v>
      </c>
      <c r="N42" s="46" t="str">
        <f t="shared" si="31"/>
        <v/>
      </c>
      <c r="O42" s="46" t="str">
        <f t="shared" si="32"/>
        <v/>
      </c>
      <c r="P42" s="46"/>
      <c r="Q42" s="41"/>
      <c r="R42" s="41"/>
      <c r="S42" s="41"/>
      <c r="T42" s="41"/>
      <c r="U42" s="41"/>
      <c r="V42" s="41"/>
      <c r="W42" s="41"/>
      <c r="X42" s="41"/>
      <c r="Y42" s="41"/>
      <c r="Z42" s="42"/>
      <c r="AA42" s="74"/>
      <c r="AB42" s="67"/>
      <c r="AC42" s="158"/>
      <c r="AD42" s="51">
        <f t="shared" ref="AD42" si="39">IF(AG42&lt;&gt;"",AG42,3)*IF(AC42="A",4,IF(AC42="B",3,IF(AC42="C",2,IF(AC42="D",1,IF(AND(AC42&gt;=0,AC42&lt;=4,ISNUMBER(AC42)),AC42,0)))))</f>
        <v>0</v>
      </c>
      <c r="AE42" s="51" t="str">
        <f t="shared" ref="AE42" si="40">IF(OR(AC42="A",AC42="B",AC42="C",AC42="D",AC42="F",AND(AC42&gt;=0,AC42&lt;=4,ISNUMBER(AC42))),IF(AG42&lt;&gt;"",AG42,3),"")</f>
        <v/>
      </c>
      <c r="AF42" s="51" t="str">
        <f t="shared" ref="AF42" si="41">IF(OR(AC42="A",AC42="B",AC42="C",AC42="D",AC42="P",AND(AC42&gt;=0,AC42&lt;=4,ISNUMBER(AC42))),IF(AG42&lt;&gt;"",AG42,3),"")</f>
        <v/>
      </c>
      <c r="AG42" s="52"/>
      <c r="AH42" s="168"/>
      <c r="AI42" s="168"/>
    </row>
    <row r="43" spans="1:35" ht="14" thickBot="1" x14ac:dyDescent="0.2">
      <c r="A43" s="72"/>
      <c r="B43" s="102"/>
      <c r="C43" s="73"/>
      <c r="D43" s="64"/>
      <c r="E43" s="150">
        <f t="shared" si="27"/>
        <v>0</v>
      </c>
      <c r="F43" s="151" t="str">
        <f t="shared" si="28"/>
        <v/>
      </c>
      <c r="G43" s="152" t="str">
        <f t="shared" si="29"/>
        <v/>
      </c>
      <c r="H43" s="66"/>
      <c r="I43" s="72"/>
      <c r="J43" s="102"/>
      <c r="K43" s="73"/>
      <c r="L43" s="64"/>
      <c r="M43" s="46">
        <f t="shared" si="30"/>
        <v>0</v>
      </c>
      <c r="N43" s="46" t="str">
        <f t="shared" si="31"/>
        <v/>
      </c>
      <c r="O43" s="46" t="str">
        <f t="shared" si="32"/>
        <v/>
      </c>
      <c r="P43" s="46"/>
      <c r="Q43" s="69"/>
      <c r="R43" s="69"/>
      <c r="S43" s="69"/>
      <c r="T43" s="69"/>
      <c r="U43" s="69"/>
      <c r="V43" s="69"/>
      <c r="W43" s="69"/>
      <c r="X43" s="69"/>
      <c r="Y43" s="69"/>
      <c r="Z43" s="42"/>
      <c r="AA43" s="42"/>
      <c r="AB43" s="42"/>
      <c r="AC43" s="63"/>
      <c r="AD43" s="42"/>
      <c r="AE43" s="42"/>
      <c r="AF43" s="42"/>
      <c r="AG43" s="43"/>
      <c r="AH43" s="170"/>
      <c r="AI43" s="170"/>
    </row>
    <row r="44" spans="1:35" x14ac:dyDescent="0.15">
      <c r="Q44" s="69"/>
      <c r="R44" s="69"/>
      <c r="S44" s="69"/>
      <c r="T44" s="69"/>
      <c r="U44" s="69"/>
      <c r="V44" s="69"/>
      <c r="W44" s="69"/>
      <c r="X44" s="69"/>
      <c r="Y44" s="69"/>
      <c r="Z44" s="42"/>
      <c r="AA44" s="42"/>
      <c r="AB44" s="63"/>
      <c r="AC44" s="63"/>
      <c r="AD44" s="42"/>
      <c r="AE44" s="42"/>
      <c r="AF44" s="42"/>
      <c r="AG44" s="43"/>
      <c r="AH44" s="170"/>
      <c r="AI44" s="170"/>
    </row>
    <row r="45" spans="1:35" x14ac:dyDescent="0.15">
      <c r="Q45" s="69"/>
      <c r="R45" s="69"/>
      <c r="S45" s="69"/>
      <c r="T45" s="69"/>
      <c r="U45" s="69"/>
      <c r="V45" s="69"/>
      <c r="W45" s="69"/>
      <c r="X45" s="69"/>
      <c r="Y45" s="69"/>
      <c r="Z45" s="57"/>
      <c r="AA45" s="42"/>
      <c r="AB45" s="63"/>
      <c r="AC45" s="63"/>
      <c r="AD45" s="42"/>
      <c r="AE45" s="42"/>
      <c r="AF45" s="42"/>
      <c r="AG45" s="43"/>
      <c r="AH45" s="159"/>
      <c r="AI45" s="159"/>
    </row>
    <row r="46" spans="1:35" x14ac:dyDescent="0.15">
      <c r="M46" s="57"/>
      <c r="N46" s="57"/>
      <c r="O46" s="42"/>
      <c r="P46" s="57"/>
      <c r="Q46" s="69"/>
      <c r="R46" s="69"/>
      <c r="S46" s="69"/>
      <c r="T46" s="69"/>
      <c r="U46" s="69"/>
      <c r="V46" s="69"/>
      <c r="W46" s="69"/>
      <c r="X46" s="69"/>
      <c r="Y46" s="69"/>
      <c r="Z46" s="57"/>
      <c r="AA46" s="42"/>
      <c r="AB46" s="42"/>
      <c r="AC46" s="42"/>
      <c r="AD46" s="42"/>
      <c r="AE46" s="42"/>
      <c r="AF46" s="42"/>
      <c r="AG46" s="42"/>
      <c r="AH46" s="42"/>
      <c r="AI46" s="42"/>
    </row>
    <row r="47" spans="1:35" x14ac:dyDescent="0.15">
      <c r="A47" s="57"/>
      <c r="B47" s="57"/>
      <c r="C47" s="57"/>
      <c r="D47" s="57"/>
      <c r="E47" s="42"/>
      <c r="F47" s="42"/>
      <c r="G47" s="42"/>
      <c r="H47" s="42"/>
      <c r="I47" s="57"/>
      <c r="J47" s="57"/>
      <c r="K47" s="57"/>
      <c r="L47" s="57"/>
      <c r="M47" s="57"/>
      <c r="N47" s="57"/>
      <c r="O47" s="42"/>
      <c r="P47" s="57"/>
      <c r="Q47" s="69"/>
      <c r="R47" s="69"/>
      <c r="S47" s="69"/>
      <c r="T47" s="69"/>
      <c r="U47" s="69"/>
      <c r="V47" s="69"/>
      <c r="W47" s="69"/>
      <c r="X47" s="69"/>
      <c r="Y47" s="69"/>
      <c r="Z47" s="57"/>
      <c r="AA47" s="53"/>
      <c r="AB47" s="53"/>
      <c r="AC47" s="53"/>
      <c r="AD47" s="53"/>
      <c r="AE47" s="53"/>
      <c r="AF47" s="53"/>
      <c r="AG47" s="53"/>
      <c r="AH47" s="53"/>
      <c r="AI47" s="53"/>
    </row>
    <row r="48" spans="1:35" x14ac:dyDescent="0.15">
      <c r="A48" s="57"/>
      <c r="B48" s="57"/>
      <c r="C48" s="57"/>
      <c r="D48" s="57"/>
      <c r="E48" s="42"/>
      <c r="F48" s="42"/>
      <c r="G48" s="42"/>
      <c r="H48" s="42"/>
      <c r="I48" s="57"/>
      <c r="J48" s="57"/>
      <c r="K48" s="57"/>
      <c r="L48" s="57"/>
      <c r="M48" s="57"/>
      <c r="N48" s="57"/>
      <c r="O48" s="42"/>
      <c r="P48" s="57"/>
      <c r="Q48" s="57"/>
      <c r="R48" s="57"/>
      <c r="S48" s="57"/>
      <c r="T48" s="57"/>
      <c r="U48" s="57"/>
      <c r="V48" s="57"/>
      <c r="W48" s="57"/>
      <c r="X48" s="57"/>
      <c r="Y48" s="57"/>
      <c r="Z48" s="57"/>
      <c r="AA48" s="57"/>
      <c r="AB48" s="42"/>
      <c r="AC48" s="42"/>
      <c r="AD48" s="42"/>
      <c r="AE48" s="42"/>
      <c r="AF48" s="42"/>
      <c r="AG48" s="42"/>
      <c r="AH48" s="42"/>
      <c r="AI48" s="42"/>
    </row>
    <row r="49" spans="1:35" x14ac:dyDescent="0.15">
      <c r="A49" s="57"/>
      <c r="B49" s="57"/>
      <c r="C49" s="57"/>
      <c r="D49" s="57"/>
      <c r="E49" s="42"/>
      <c r="F49" s="42"/>
      <c r="G49" s="42"/>
      <c r="H49" s="42"/>
      <c r="I49" s="57"/>
      <c r="J49" s="57"/>
      <c r="K49" s="57"/>
      <c r="L49" s="57"/>
      <c r="M49" s="57"/>
      <c r="N49" s="57"/>
      <c r="O49" s="42"/>
      <c r="P49" s="57"/>
      <c r="Q49" s="57"/>
      <c r="R49" s="57"/>
      <c r="S49" s="57"/>
      <c r="T49" s="57"/>
      <c r="U49" s="57"/>
      <c r="V49" s="57"/>
      <c r="W49" s="57"/>
      <c r="X49" s="57"/>
      <c r="Y49" s="57"/>
      <c r="Z49" s="57"/>
      <c r="AA49" s="57"/>
      <c r="AB49" s="42"/>
      <c r="AC49" s="42"/>
      <c r="AD49" s="42"/>
      <c r="AE49" s="42"/>
      <c r="AF49" s="42"/>
      <c r="AG49" s="42"/>
      <c r="AH49" s="42"/>
      <c r="AI49" s="42"/>
    </row>
    <row r="50" spans="1:35" x14ac:dyDescent="0.15">
      <c r="A50" s="57"/>
      <c r="B50" s="57"/>
      <c r="C50" s="57"/>
      <c r="D50" s="57"/>
      <c r="E50" s="42"/>
      <c r="F50" s="42"/>
      <c r="G50" s="42"/>
      <c r="H50" s="42"/>
      <c r="I50" s="57"/>
      <c r="J50" s="57"/>
      <c r="K50" s="57"/>
      <c r="L50" s="57"/>
      <c r="M50" s="57"/>
      <c r="N50" s="57"/>
      <c r="O50" s="42"/>
      <c r="P50" s="57"/>
      <c r="Z50" s="57"/>
      <c r="AB50" s="57"/>
      <c r="AC50" s="57"/>
      <c r="AD50" s="57"/>
      <c r="AE50" s="57"/>
      <c r="AF50" s="57"/>
      <c r="AH50" s="57"/>
      <c r="AI50" s="57"/>
    </row>
    <row r="51" spans="1:35" x14ac:dyDescent="0.15">
      <c r="A51" s="57"/>
      <c r="B51" s="57"/>
      <c r="C51" s="57"/>
      <c r="D51" s="57"/>
      <c r="E51" s="42"/>
      <c r="F51" s="42"/>
      <c r="G51" s="42"/>
      <c r="H51" s="42"/>
      <c r="I51" s="57"/>
      <c r="J51" s="57"/>
      <c r="K51" s="57"/>
      <c r="L51" s="57"/>
      <c r="M51" s="57"/>
      <c r="N51" s="57"/>
      <c r="O51" s="42"/>
      <c r="P51" s="57"/>
      <c r="Z51" s="57"/>
      <c r="AB51" s="57"/>
      <c r="AC51" s="57"/>
      <c r="AD51" s="57"/>
      <c r="AE51" s="57"/>
      <c r="AF51" s="57"/>
      <c r="AH51" s="57"/>
      <c r="AI51" s="57"/>
    </row>
    <row r="52" spans="1:35" x14ac:dyDescent="0.15">
      <c r="A52" s="57"/>
      <c r="B52" s="57"/>
      <c r="C52" s="57"/>
      <c r="D52" s="57"/>
      <c r="E52" s="42"/>
      <c r="F52" s="42"/>
      <c r="G52" s="42"/>
      <c r="H52" s="42"/>
      <c r="I52" s="57"/>
      <c r="J52" s="57"/>
      <c r="K52" s="57"/>
      <c r="L52" s="57"/>
      <c r="M52" s="57"/>
      <c r="N52" s="57"/>
      <c r="O52" s="42"/>
      <c r="P52" s="57"/>
      <c r="Z52" s="57"/>
    </row>
    <row r="53" spans="1:35" x14ac:dyDescent="0.15">
      <c r="A53" s="57"/>
      <c r="B53" s="57"/>
      <c r="C53" s="57"/>
      <c r="D53" s="57"/>
      <c r="E53" s="42"/>
      <c r="F53" s="42"/>
      <c r="G53" s="42"/>
      <c r="H53" s="42"/>
      <c r="I53" s="57"/>
      <c r="J53" s="57"/>
      <c r="K53" s="57"/>
      <c r="L53" s="57"/>
      <c r="Z53" s="57"/>
    </row>
  </sheetData>
  <sheetProtection algorithmName="SHA-512" hashValue="VsGtNAbPOdxApX5ZPpGm54MSleBdPWKdP5661fAPnls9DI468D8nENzLx9CeCoFa2OoLFIB6I3ZALKiuyhExMg==" saltValue="huWFCqbkocVUPpzhD2OGcw==" spinCount="100000" sheet="1" objects="1" scenarios="1"/>
  <mergeCells count="87">
    <mergeCell ref="AH41:AI41"/>
    <mergeCell ref="AH42:AI42"/>
    <mergeCell ref="X9:Y9"/>
    <mergeCell ref="AH13:AI13"/>
    <mergeCell ref="AG1:AI1"/>
    <mergeCell ref="AH33:AI33"/>
    <mergeCell ref="AH34:AI34"/>
    <mergeCell ref="AH35:AI35"/>
    <mergeCell ref="AH36:AI36"/>
    <mergeCell ref="I7:L7"/>
    <mergeCell ref="X7:Y7"/>
    <mergeCell ref="AH11:AI11"/>
    <mergeCell ref="I11:L11"/>
    <mergeCell ref="X11:Y11"/>
    <mergeCell ref="B1:Q1"/>
    <mergeCell ref="S1:Y1"/>
    <mergeCell ref="AH15:AI15"/>
    <mergeCell ref="X8:Y8"/>
    <mergeCell ref="C10:D10"/>
    <mergeCell ref="I10:L10"/>
    <mergeCell ref="X10:Y10"/>
    <mergeCell ref="AH9:AI9"/>
    <mergeCell ref="C9:D9"/>
    <mergeCell ref="I9:L9"/>
    <mergeCell ref="AH10:AI10"/>
    <mergeCell ref="X14:Y14"/>
    <mergeCell ref="X13:Y13"/>
    <mergeCell ref="AH12:AI12"/>
    <mergeCell ref="C11:D11"/>
    <mergeCell ref="C7:D7"/>
    <mergeCell ref="C13:D13"/>
    <mergeCell ref="I13:L13"/>
    <mergeCell ref="AH20:AI20"/>
    <mergeCell ref="C16:D16"/>
    <mergeCell ref="C14:D14"/>
    <mergeCell ref="I14:L14"/>
    <mergeCell ref="X15:Y15"/>
    <mergeCell ref="C15:D15"/>
    <mergeCell ref="I15:L15"/>
    <mergeCell ref="AH19:AI19"/>
    <mergeCell ref="AH14:AI14"/>
    <mergeCell ref="C20:D20"/>
    <mergeCell ref="I20:L20"/>
    <mergeCell ref="Q20:R20"/>
    <mergeCell ref="C17:D17"/>
    <mergeCell ref="I17:L17"/>
    <mergeCell ref="Q18:R18"/>
    <mergeCell ref="Q21:R21"/>
    <mergeCell ref="AR16:AS16"/>
    <mergeCell ref="C19:D19"/>
    <mergeCell ref="I19:L19"/>
    <mergeCell ref="Q19:R19"/>
    <mergeCell ref="C18:D18"/>
    <mergeCell ref="I18:L18"/>
    <mergeCell ref="AH18:AI18"/>
    <mergeCell ref="AH16:AI16"/>
    <mergeCell ref="AH17:AI17"/>
    <mergeCell ref="I16:L16"/>
    <mergeCell ref="Q16:W16"/>
    <mergeCell ref="C23:D23"/>
    <mergeCell ref="I23:L23"/>
    <mergeCell ref="AH26:AI26"/>
    <mergeCell ref="C21:D21"/>
    <mergeCell ref="I21:L21"/>
    <mergeCell ref="Q23:R23"/>
    <mergeCell ref="Q24:R24"/>
    <mergeCell ref="AH24:AI24"/>
    <mergeCell ref="AH23:AI23"/>
    <mergeCell ref="AH25:AI25"/>
    <mergeCell ref="Q22:R22"/>
    <mergeCell ref="Q25:R25"/>
    <mergeCell ref="AH45:AI45"/>
    <mergeCell ref="C12:D12"/>
    <mergeCell ref="I12:L12"/>
    <mergeCell ref="C8:D8"/>
    <mergeCell ref="I8:L8"/>
    <mergeCell ref="C22:D22"/>
    <mergeCell ref="I22:L22"/>
    <mergeCell ref="X12:Y12"/>
    <mergeCell ref="AH40:AI40"/>
    <mergeCell ref="AH38:AI38"/>
    <mergeCell ref="AH37:AI37"/>
    <mergeCell ref="AH43:AI43"/>
    <mergeCell ref="AH44:AI44"/>
    <mergeCell ref="AH39:AI39"/>
    <mergeCell ref="A24:L24"/>
    <mergeCell ref="AH32:AI32"/>
  </mergeCells>
  <conditionalFormatting sqref="AB43">
    <cfRule type="expression" dxfId="96" priority="195" stopIfTrue="1">
      <formula>(AD43="")</formula>
    </cfRule>
    <cfRule type="expression" dxfId="95" priority="196" stopIfTrue="1">
      <formula>(NOT(OR(AD43="A",AD43="B",AD43="C",AD43="D",AD43="X",AD43="P")))</formula>
    </cfRule>
  </conditionalFormatting>
  <conditionalFormatting sqref="AA43:AA45">
    <cfRule type="expression" dxfId="94" priority="197" stopIfTrue="1">
      <formula>(AC43="")</formula>
    </cfRule>
    <cfRule type="expression" dxfId="93" priority="198" stopIfTrue="1">
      <formula>(NOT(OR(AC43="A",AC43="B",AC43="C",AC43="D",AC43="X",AC43="P",AND(AC43&gt;=0,AC43&lt;=4,ISNUMBER(AC43)))))</formula>
    </cfRule>
  </conditionalFormatting>
  <conditionalFormatting sqref="AA21 Q15 AA9:AA18 Q7:Q8 Q10:Q11">
    <cfRule type="expression" dxfId="92" priority="187" stopIfTrue="1">
      <formula>(S7="")</formula>
    </cfRule>
  </conditionalFormatting>
  <conditionalFormatting sqref="AB21 R15 AB9:AB18 R7:R8 R10:R11">
    <cfRule type="expression" dxfId="91" priority="186" stopIfTrue="1">
      <formula>(S7="")</formula>
    </cfRule>
  </conditionalFormatting>
  <conditionalFormatting sqref="I28">
    <cfRule type="expression" dxfId="90" priority="185" stopIfTrue="1">
      <formula>(K28="")</formula>
    </cfRule>
  </conditionalFormatting>
  <conditionalFormatting sqref="J28">
    <cfRule type="expression" dxfId="89" priority="184" stopIfTrue="1">
      <formula>(K28="")</formula>
    </cfRule>
  </conditionalFormatting>
  <conditionalFormatting sqref="AL16">
    <cfRule type="expression" dxfId="88" priority="175" stopIfTrue="1">
      <formula>(AM16="")</formula>
    </cfRule>
  </conditionalFormatting>
  <conditionalFormatting sqref="AA33">
    <cfRule type="expression" dxfId="87" priority="166" stopIfTrue="1">
      <formula>(AC33="")</formula>
    </cfRule>
  </conditionalFormatting>
  <conditionalFormatting sqref="AB33">
    <cfRule type="expression" dxfId="86" priority="165" stopIfTrue="1">
      <formula>(AC33="")</formula>
    </cfRule>
  </conditionalFormatting>
  <conditionalFormatting sqref="AC34">
    <cfRule type="expression" dxfId="85" priority="163" stopIfTrue="1">
      <formula>(AD34="")</formula>
    </cfRule>
  </conditionalFormatting>
  <conditionalFormatting sqref="AC37">
    <cfRule type="expression" dxfId="84" priority="153" stopIfTrue="1">
      <formula>(AD37="")</formula>
    </cfRule>
  </conditionalFormatting>
  <conditionalFormatting sqref="H7 H9:H11 H13:H21 H23 AG21 W15 AG9:AG18 W7:W8 W10:W11">
    <cfRule type="expression" dxfId="83" priority="146" stopIfTrue="1">
      <formula>H7&lt;&gt;""</formula>
    </cfRule>
  </conditionalFormatting>
  <conditionalFormatting sqref="H12">
    <cfRule type="expression" dxfId="82" priority="141" stopIfTrue="1">
      <formula>H12&lt;&gt;""</formula>
    </cfRule>
  </conditionalFormatting>
  <conditionalFormatting sqref="H8">
    <cfRule type="expression" dxfId="81" priority="138" stopIfTrue="1">
      <formula>H8&lt;&gt;""</formula>
    </cfRule>
  </conditionalFormatting>
  <conditionalFormatting sqref="A3">
    <cfRule type="expression" dxfId="80" priority="257" stopIfTrue="1">
      <formula>SUM(F7:F23)&lt;40</formula>
    </cfRule>
    <cfRule type="expression" dxfId="79" priority="258" stopIfTrue="1">
      <formula>SUM(F7:F23)&gt;40</formula>
    </cfRule>
  </conditionalFormatting>
  <conditionalFormatting sqref="H22">
    <cfRule type="expression" dxfId="78" priority="135" stopIfTrue="1">
      <formula>H22&lt;&gt;""</formula>
    </cfRule>
  </conditionalFormatting>
  <conditionalFormatting sqref="AC40:AC42">
    <cfRule type="expression" dxfId="77" priority="129" stopIfTrue="1">
      <formula>(AD40="")</formula>
    </cfRule>
  </conditionalFormatting>
  <conditionalFormatting sqref="AC38">
    <cfRule type="expression" dxfId="76" priority="126" stopIfTrue="1">
      <formula>(AD38="")</formula>
    </cfRule>
  </conditionalFormatting>
  <conditionalFormatting sqref="AC39">
    <cfRule type="expression" dxfId="75" priority="123" stopIfTrue="1">
      <formula>(AD39="")</formula>
    </cfRule>
  </conditionalFormatting>
  <conditionalFormatting sqref="AA32">
    <cfRule type="expression" dxfId="74" priority="98" stopIfTrue="1">
      <formula>(AC32="")</formula>
    </cfRule>
  </conditionalFormatting>
  <conditionalFormatting sqref="AB32">
    <cfRule type="expression" dxfId="73" priority="97" stopIfTrue="1">
      <formula>(AC32="")</formula>
    </cfRule>
  </conditionalFormatting>
  <conditionalFormatting sqref="AA34:AA42">
    <cfRule type="expression" dxfId="72" priority="96" stopIfTrue="1">
      <formula>(AC34="")</formula>
    </cfRule>
  </conditionalFormatting>
  <conditionalFormatting sqref="AB34:AB42">
    <cfRule type="expression" dxfId="71" priority="95" stopIfTrue="1">
      <formula>(AC34="")</formula>
    </cfRule>
  </conditionalFormatting>
  <conditionalFormatting sqref="A20:A23">
    <cfRule type="expression" dxfId="70" priority="92" stopIfTrue="1">
      <formula>(C20="")</formula>
    </cfRule>
  </conditionalFormatting>
  <conditionalFormatting sqref="B20:B23">
    <cfRule type="expression" dxfId="69" priority="91" stopIfTrue="1">
      <formula>(C20="")</formula>
    </cfRule>
  </conditionalFormatting>
  <conditionalFormatting sqref="AA23">
    <cfRule type="expression" dxfId="68" priority="76" stopIfTrue="1">
      <formula>(AC23="")</formula>
    </cfRule>
  </conditionalFormatting>
  <conditionalFormatting sqref="AB23">
    <cfRule type="expression" dxfId="67" priority="75" stopIfTrue="1">
      <formula>(AC23="")</formula>
    </cfRule>
  </conditionalFormatting>
  <conditionalFormatting sqref="AG23">
    <cfRule type="expression" dxfId="66" priority="74" stopIfTrue="1">
      <formula>AG23&lt;&gt;""</formula>
    </cfRule>
  </conditionalFormatting>
  <conditionalFormatting sqref="AG20">
    <cfRule type="expression" dxfId="65" priority="71" stopIfTrue="1">
      <formula>AG20&lt;&gt;""</formula>
    </cfRule>
  </conditionalFormatting>
  <conditionalFormatting sqref="AA25">
    <cfRule type="expression" dxfId="64" priority="62" stopIfTrue="1">
      <formula>(AC25="")</formula>
    </cfRule>
  </conditionalFormatting>
  <conditionalFormatting sqref="AB25">
    <cfRule type="expression" dxfId="63" priority="61" stopIfTrue="1">
      <formula>(AC25="")</formula>
    </cfRule>
  </conditionalFormatting>
  <conditionalFormatting sqref="AG25">
    <cfRule type="expression" dxfId="62" priority="60" stopIfTrue="1">
      <formula>AG25&lt;&gt;""</formula>
    </cfRule>
  </conditionalFormatting>
  <conditionalFormatting sqref="Q19:R19">
    <cfRule type="expression" dxfId="61" priority="59">
      <formula>$Q$19&lt;2</formula>
    </cfRule>
  </conditionalFormatting>
  <conditionalFormatting sqref="A7:A10 A19 A12:A16">
    <cfRule type="expression" dxfId="60" priority="58" stopIfTrue="1">
      <formula>(C7="")</formula>
    </cfRule>
  </conditionalFormatting>
  <conditionalFormatting sqref="A9:A10">
    <cfRule type="expression" dxfId="59" priority="57" stopIfTrue="1">
      <formula>(C9="")</formula>
    </cfRule>
  </conditionalFormatting>
  <conditionalFormatting sqref="B7:B10 B19 B12:B16">
    <cfRule type="expression" dxfId="58" priority="56" stopIfTrue="1">
      <formula>(C7="")</formula>
    </cfRule>
  </conditionalFormatting>
  <conditionalFormatting sqref="A11">
    <cfRule type="expression" dxfId="57" priority="55" stopIfTrue="1">
      <formula>(C11="")</formula>
    </cfRule>
  </conditionalFormatting>
  <conditionalFormatting sqref="B11">
    <cfRule type="expression" dxfId="56" priority="54" stopIfTrue="1">
      <formula>(C11="")</formula>
    </cfRule>
  </conditionalFormatting>
  <conditionalFormatting sqref="A11">
    <cfRule type="expression" dxfId="55" priority="53" stopIfTrue="1">
      <formula>(C11="")</formula>
    </cfRule>
  </conditionalFormatting>
  <conditionalFormatting sqref="B11">
    <cfRule type="expression" dxfId="54" priority="52" stopIfTrue="1">
      <formula>(C11="")</formula>
    </cfRule>
  </conditionalFormatting>
  <conditionalFormatting sqref="A18">
    <cfRule type="expression" dxfId="53" priority="51" stopIfTrue="1">
      <formula>(C18="")</formula>
    </cfRule>
  </conditionalFormatting>
  <conditionalFormatting sqref="B18">
    <cfRule type="expression" dxfId="52" priority="50" stopIfTrue="1">
      <formula>(C18="")</formula>
    </cfRule>
  </conditionalFormatting>
  <conditionalFormatting sqref="A17">
    <cfRule type="expression" dxfId="51" priority="49" stopIfTrue="1">
      <formula>(C17="")</formula>
    </cfRule>
  </conditionalFormatting>
  <conditionalFormatting sqref="B17">
    <cfRule type="expression" dxfId="50" priority="48" stopIfTrue="1">
      <formula>(C17="")</formula>
    </cfRule>
  </conditionalFormatting>
  <conditionalFormatting sqref="Q14">
    <cfRule type="expression" dxfId="49" priority="44" stopIfTrue="1">
      <formula>(S14="")</formula>
    </cfRule>
  </conditionalFormatting>
  <conditionalFormatting sqref="R14">
    <cfRule type="expression" dxfId="48" priority="43" stopIfTrue="1">
      <formula>(S14="")</formula>
    </cfRule>
  </conditionalFormatting>
  <conditionalFormatting sqref="Q7">
    <cfRule type="expression" dxfId="47" priority="42" stopIfTrue="1">
      <formula>(S7="")</formula>
    </cfRule>
  </conditionalFormatting>
  <conditionalFormatting sqref="Q7">
    <cfRule type="expression" dxfId="46" priority="41" stopIfTrue="1">
      <formula>(S7="")</formula>
    </cfRule>
  </conditionalFormatting>
  <conditionalFormatting sqref="Q14">
    <cfRule type="expression" dxfId="45" priority="40" stopIfTrue="1">
      <formula>(S14="")</formula>
    </cfRule>
  </conditionalFormatting>
  <conditionalFormatting sqref="R14">
    <cfRule type="expression" dxfId="44" priority="39" stopIfTrue="1">
      <formula>(S14="")</formula>
    </cfRule>
  </conditionalFormatting>
  <conditionalFormatting sqref="W14">
    <cfRule type="expression" dxfId="43" priority="38" stopIfTrue="1">
      <formula>W14&lt;&gt;""</formula>
    </cfRule>
  </conditionalFormatting>
  <conditionalFormatting sqref="Q13">
    <cfRule type="expression" dxfId="42" priority="37" stopIfTrue="1">
      <formula>(S13="")</formula>
    </cfRule>
  </conditionalFormatting>
  <conditionalFormatting sqref="R13">
    <cfRule type="expression" dxfId="41" priority="36" stopIfTrue="1">
      <formula>(S13="")</formula>
    </cfRule>
  </conditionalFormatting>
  <conditionalFormatting sqref="Q13">
    <cfRule type="expression" dxfId="40" priority="35" stopIfTrue="1">
      <formula>(S13="")</formula>
    </cfRule>
  </conditionalFormatting>
  <conditionalFormatting sqref="R13">
    <cfRule type="expression" dxfId="39" priority="34" stopIfTrue="1">
      <formula>(S13="")</formula>
    </cfRule>
  </conditionalFormatting>
  <conditionalFormatting sqref="W13">
    <cfRule type="expression" dxfId="38" priority="33" stopIfTrue="1">
      <formula>W13&lt;&gt;""</formula>
    </cfRule>
  </conditionalFormatting>
  <conditionalFormatting sqref="Q12">
    <cfRule type="expression" dxfId="37" priority="32" stopIfTrue="1">
      <formula>(S12="")</formula>
    </cfRule>
  </conditionalFormatting>
  <conditionalFormatting sqref="R12">
    <cfRule type="expression" dxfId="36" priority="31" stopIfTrue="1">
      <formula>(S12="")</formula>
    </cfRule>
  </conditionalFormatting>
  <conditionalFormatting sqref="Q12">
    <cfRule type="expression" dxfId="35" priority="30" stopIfTrue="1">
      <formula>(S12="")</formula>
    </cfRule>
  </conditionalFormatting>
  <conditionalFormatting sqref="R12">
    <cfRule type="expression" dxfId="34" priority="29" stopIfTrue="1">
      <formula>(S12="")</formula>
    </cfRule>
  </conditionalFormatting>
  <conditionalFormatting sqref="W12">
    <cfRule type="expression" dxfId="33" priority="28" stopIfTrue="1">
      <formula>W12&lt;&gt;""</formula>
    </cfRule>
  </conditionalFormatting>
  <conditionalFormatting sqref="AA7:AA8">
    <cfRule type="expression" dxfId="32" priority="407" stopIfTrue="1">
      <formula>SUM(AE9:AE20)&lt;33</formula>
    </cfRule>
    <cfRule type="expression" dxfId="31" priority="408" stopIfTrue="1">
      <formula>SUM(AE9:AE20)&gt;33</formula>
    </cfRule>
  </conditionalFormatting>
  <conditionalFormatting sqref="AG19">
    <cfRule type="expression" dxfId="30" priority="25" stopIfTrue="1">
      <formula>AG19&lt;&gt;""</formula>
    </cfRule>
  </conditionalFormatting>
  <conditionalFormatting sqref="AA20">
    <cfRule type="expression" dxfId="29" priority="24" stopIfTrue="1">
      <formula>(AC20="")</formula>
    </cfRule>
  </conditionalFormatting>
  <conditionalFormatting sqref="AB20">
    <cfRule type="expression" dxfId="28" priority="23" stopIfTrue="1">
      <formula>(AC20="")</formula>
    </cfRule>
  </conditionalFormatting>
  <conditionalFormatting sqref="AA19">
    <cfRule type="expression" dxfId="27" priority="22" stopIfTrue="1">
      <formula>(AC19="")</formula>
    </cfRule>
  </conditionalFormatting>
  <conditionalFormatting sqref="AB19">
    <cfRule type="expression" dxfId="26" priority="21" stopIfTrue="1">
      <formula>(AC19="")</formula>
    </cfRule>
  </conditionalFormatting>
  <conditionalFormatting sqref="AA22">
    <cfRule type="expression" dxfId="25" priority="411" stopIfTrue="1">
      <formula>SUM(AE23:AE24)&lt;6</formula>
    </cfRule>
    <cfRule type="expression" dxfId="24" priority="412" stopIfTrue="1">
      <formula>SUM(AE23:AE24)&gt;6</formula>
    </cfRule>
  </conditionalFormatting>
  <conditionalFormatting sqref="AA3">
    <cfRule type="expression" dxfId="23" priority="413" stopIfTrue="1">
      <formula>SUM(AE9:AE40)&lt;54</formula>
    </cfRule>
    <cfRule type="expression" dxfId="22" priority="414" stopIfTrue="1">
      <formula>SUM(AE9:AE40)&gt;54</formula>
    </cfRule>
  </conditionalFormatting>
  <conditionalFormatting sqref="AA24">
    <cfRule type="expression" dxfId="21" priority="20" stopIfTrue="1">
      <formula>(AC24="")</formula>
    </cfRule>
  </conditionalFormatting>
  <conditionalFormatting sqref="AB24">
    <cfRule type="expression" dxfId="20" priority="19" stopIfTrue="1">
      <formula>(AC24="")</formula>
    </cfRule>
  </conditionalFormatting>
  <conditionalFormatting sqref="AG24">
    <cfRule type="expression" dxfId="19" priority="18" stopIfTrue="1">
      <formula>AG24&lt;&gt;""</formula>
    </cfRule>
  </conditionalFormatting>
  <conditionalFormatting sqref="AA26">
    <cfRule type="expression" dxfId="18" priority="417" stopIfTrue="1">
      <formula>SUM(AE34:AE42)&lt;15</formula>
    </cfRule>
    <cfRule type="expression" dxfId="17" priority="418" stopIfTrue="1">
      <formula>SUM(AE34:AE42)&gt;15</formula>
    </cfRule>
  </conditionalFormatting>
  <conditionalFormatting sqref="Q23:R23">
    <cfRule type="expression" dxfId="16" priority="17">
      <formula>"$Q$22&lt;2"</formula>
    </cfRule>
  </conditionalFormatting>
  <conditionalFormatting sqref="AG34:AG42">
    <cfRule type="expression" dxfId="15" priority="12" stopIfTrue="1">
      <formula>AG34&lt;&gt;""</formula>
    </cfRule>
  </conditionalFormatting>
  <conditionalFormatting sqref="A28:A43">
    <cfRule type="expression" dxfId="14" priority="11" stopIfTrue="1">
      <formula>(C28="")</formula>
    </cfRule>
  </conditionalFormatting>
  <conditionalFormatting sqref="B28:B43">
    <cfRule type="expression" dxfId="13" priority="10" stopIfTrue="1">
      <formula>(C28="")</formula>
    </cfRule>
  </conditionalFormatting>
  <conditionalFormatting sqref="I29:I43">
    <cfRule type="expression" dxfId="12" priority="9" stopIfTrue="1">
      <formula>(K29="")</formula>
    </cfRule>
  </conditionalFormatting>
  <conditionalFormatting sqref="J29:J43">
    <cfRule type="expression" dxfId="11" priority="8" stopIfTrue="1">
      <formula>(K29="")</formula>
    </cfRule>
  </conditionalFormatting>
  <conditionalFormatting sqref="AA28">
    <cfRule type="expression" dxfId="10" priority="420" stopIfTrue="1">
      <formula>SUM(AE33:AE43)&lt;18</formula>
    </cfRule>
    <cfRule type="expression" dxfId="9" priority="421" stopIfTrue="1">
      <formula>SUM(AE33:AE43)&gt;18</formula>
    </cfRule>
  </conditionalFormatting>
  <conditionalFormatting sqref="AA31">
    <cfRule type="expression" dxfId="8" priority="423" stopIfTrue="1">
      <formula>SUM(AE37:AE57,AE64:AE66)&lt;73</formula>
    </cfRule>
    <cfRule type="expression" dxfId="7" priority="424" stopIfTrue="1">
      <formula>SUM(AE37:AE57,AE64:AE66)&gt;73</formula>
    </cfRule>
  </conditionalFormatting>
  <conditionalFormatting sqref="AA29:AA30">
    <cfRule type="expression" dxfId="6" priority="425" stopIfTrue="1">
      <formula>SUM(AE36:AE56,AE63:AE65)&lt;73</formula>
    </cfRule>
    <cfRule type="expression" dxfId="5" priority="426" stopIfTrue="1">
      <formula>SUM(AE36:AE56,AE63:AE65)&gt;73</formula>
    </cfRule>
  </conditionalFormatting>
  <conditionalFormatting sqref="Q3">
    <cfRule type="expression" dxfId="4" priority="427" stopIfTrue="1">
      <formula>SUM(U7:U14)&lt;20</formula>
    </cfRule>
    <cfRule type="expression" dxfId="3" priority="428" stopIfTrue="1">
      <formula>SUM(U7:U14)&gt;20</formula>
    </cfRule>
  </conditionalFormatting>
  <conditionalFormatting sqref="Q9">
    <cfRule type="expression" dxfId="2" priority="3" stopIfTrue="1">
      <formula>(S9="")</formula>
    </cfRule>
  </conditionalFormatting>
  <conditionalFormatting sqref="R9">
    <cfRule type="expression" dxfId="1" priority="2" stopIfTrue="1">
      <formula>(S9="")</formula>
    </cfRule>
  </conditionalFormatting>
  <conditionalFormatting sqref="W9">
    <cfRule type="expression" dxfId="0" priority="1" stopIfTrue="1">
      <formula>W9&lt;&gt;""</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22" sqref="E22"/>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83203125" style="23" customWidth="1"/>
    <col min="6" max="6" width="9.66406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205" t="s">
        <v>2</v>
      </c>
      <c r="B1" s="205"/>
      <c r="C1" s="205"/>
      <c r="D1" s="205"/>
      <c r="E1" s="205"/>
      <c r="F1" s="205"/>
      <c r="G1" s="5"/>
      <c r="H1" s="5"/>
    </row>
    <row r="2" spans="1:8" s="8" customFormat="1" ht="16" customHeight="1" x14ac:dyDescent="0.2">
      <c r="A2" s="206" t="s">
        <v>3</v>
      </c>
      <c r="B2" s="206"/>
      <c r="C2" s="206"/>
      <c r="D2" s="206"/>
      <c r="E2" s="206"/>
      <c r="F2" s="206"/>
      <c r="G2" s="7"/>
      <c r="H2" s="7"/>
    </row>
    <row r="3" spans="1:8" s="8" customFormat="1" ht="15" customHeight="1" x14ac:dyDescent="0.2">
      <c r="A3" s="206" t="s">
        <v>72</v>
      </c>
      <c r="B3" s="206"/>
      <c r="C3" s="206"/>
      <c r="D3" s="206"/>
      <c r="E3" s="206"/>
      <c r="F3" s="20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207" t="str">
        <f>AGLE!$B$1</f>
        <v>LNAME, FNAME</v>
      </c>
      <c r="C7" s="207"/>
      <c r="D7" s="207"/>
      <c r="E7" s="208"/>
      <c r="F7" s="209"/>
      <c r="G7" s="7"/>
      <c r="H7" s="7"/>
    </row>
    <row r="8" spans="1:8" s="8" customFormat="1" ht="10.5" customHeight="1" x14ac:dyDescent="0.2">
      <c r="A8" s="24"/>
      <c r="B8" s="24"/>
      <c r="C8" s="24"/>
      <c r="D8" s="24"/>
      <c r="E8" s="80"/>
      <c r="F8" s="10"/>
      <c r="G8" s="7"/>
      <c r="H8" s="7"/>
    </row>
    <row r="9" spans="1:8" s="8" customFormat="1" ht="18" x14ac:dyDescent="0.2">
      <c r="A9" s="25" t="s">
        <v>6</v>
      </c>
      <c r="B9" s="26"/>
      <c r="C9" s="26"/>
      <c r="D9" s="26"/>
      <c r="E9" s="27" t="s">
        <v>7</v>
      </c>
      <c r="F9" s="10"/>
      <c r="G9" s="7"/>
      <c r="H9" s="7"/>
    </row>
    <row r="10" spans="1:8" s="8" customFormat="1" ht="18.75" customHeight="1" x14ac:dyDescent="0.2">
      <c r="A10" s="24"/>
      <c r="B10" s="210" t="str">
        <f>AGLE!$S$1</f>
        <v>00000000</v>
      </c>
      <c r="C10" s="210"/>
      <c r="D10" s="210"/>
      <c r="E10" s="103">
        <f>AGLE!Q16</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1"/>
      <c r="B13" s="211"/>
      <c r="C13" s="211"/>
      <c r="D13" s="211"/>
      <c r="E13" s="212" t="str">
        <f>AGLE!$Z$1</f>
        <v>AGLE</v>
      </c>
      <c r="F13" s="212"/>
      <c r="G13" s="213"/>
      <c r="H13" s="7"/>
    </row>
    <row r="14" spans="1:8" s="8" customFormat="1" ht="10.5" customHeight="1" x14ac:dyDescent="0.2">
      <c r="A14" s="9"/>
      <c r="B14" s="214"/>
      <c r="C14" s="214"/>
      <c r="D14" s="28"/>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207" t="str">
        <f>AGLE!$AG$1</f>
        <v>ADVISOR</v>
      </c>
      <c r="C16" s="207"/>
      <c r="D16" s="14"/>
      <c r="E16" s="91" t="str">
        <f>AGLE!$Q$19</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2"/>
      <c r="D18" s="12"/>
      <c r="E18" s="13" t="s">
        <v>73</v>
      </c>
      <c r="F18" s="10"/>
      <c r="G18" s="7"/>
      <c r="H18" s="7"/>
    </row>
    <row r="19" spans="1:8" s="8" customFormat="1" ht="16" customHeight="1" x14ac:dyDescent="0.2">
      <c r="A19" s="9"/>
      <c r="B19" s="215"/>
      <c r="C19" s="215"/>
      <c r="D19" s="14"/>
      <c r="E19" s="91" t="str">
        <f>AGLE!$Q$23</f>
        <v>N/A</v>
      </c>
      <c r="F19" s="10"/>
      <c r="G19" s="7"/>
      <c r="H19" s="7"/>
    </row>
    <row r="20" spans="1:8" s="8" customFormat="1" ht="21.5" customHeight="1" x14ac:dyDescent="0.2">
      <c r="A20" s="11" t="s">
        <v>55</v>
      </c>
      <c r="B20" s="12"/>
      <c r="C20" s="93">
        <f>AGLE!$Q$18</f>
        <v>0</v>
      </c>
      <c r="D20" s="84"/>
      <c r="E20" s="10" t="s">
        <v>74</v>
      </c>
      <c r="F20" s="92">
        <f>AGLE!$Q$20</f>
        <v>0</v>
      </c>
      <c r="G20" s="7"/>
      <c r="H20" s="7"/>
    </row>
    <row r="21" spans="1:8" s="8" customFormat="1" ht="18" x14ac:dyDescent="0.2">
      <c r="A21" s="11" t="s">
        <v>13</v>
      </c>
      <c r="B21" s="12"/>
      <c r="C21" s="204"/>
      <c r="D21" s="204"/>
      <c r="E21" s="10" t="s">
        <v>75</v>
      </c>
      <c r="F21" s="92">
        <f>AGLE!$Q$22</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98"/>
      <c r="C25" s="199"/>
      <c r="D25" s="199"/>
      <c r="E25" s="199"/>
      <c r="F25" s="199"/>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85"/>
      <c r="E27" s="10" t="s">
        <v>76</v>
      </c>
      <c r="F27" s="10"/>
      <c r="G27" s="7"/>
      <c r="H27" s="7"/>
    </row>
    <row r="28" spans="1:8" s="8" customFormat="1" ht="21.5" hidden="1" customHeight="1" x14ac:dyDescent="0.2">
      <c r="A28" s="9"/>
      <c r="B28" s="200"/>
      <c r="C28" s="200"/>
      <c r="D28" s="77"/>
      <c r="E28" s="10"/>
      <c r="F28" s="10"/>
      <c r="G28" s="7"/>
      <c r="H28" s="7"/>
    </row>
    <row r="29" spans="1:8" s="8" customFormat="1" ht="19.5" customHeight="1" x14ac:dyDescent="0.2">
      <c r="A29" s="86"/>
      <c r="B29" s="201"/>
      <c r="C29" s="201"/>
      <c r="D29" s="201"/>
      <c r="E29" s="202"/>
      <c r="F29" s="202"/>
      <c r="G29" s="7"/>
      <c r="H29" s="7"/>
    </row>
    <row r="30" spans="1:8" s="8" customFormat="1" ht="7" customHeight="1" x14ac:dyDescent="0.2">
      <c r="A30" s="11"/>
      <c r="B30" s="9"/>
      <c r="C30" s="9"/>
      <c r="D30" s="87"/>
      <c r="E30" s="10"/>
      <c r="F30" s="10"/>
      <c r="G30" s="7"/>
      <c r="H30" s="7"/>
    </row>
    <row r="31" spans="1:8" s="8" customFormat="1" ht="19.5" customHeight="1" x14ac:dyDescent="0.2">
      <c r="A31" s="11" t="s">
        <v>16</v>
      </c>
      <c r="B31" s="9"/>
      <c r="C31" s="9"/>
      <c r="D31" s="18"/>
      <c r="E31" s="83"/>
      <c r="F31" s="10"/>
      <c r="G31" s="7"/>
      <c r="H31" s="7"/>
    </row>
    <row r="32" spans="1:8" s="8" customFormat="1" ht="16" customHeight="1" x14ac:dyDescent="0.2">
      <c r="A32" s="9"/>
      <c r="B32" s="88"/>
      <c r="C32" s="11"/>
      <c r="D32" s="11"/>
      <c r="E32" s="10" t="s">
        <v>56</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57</v>
      </c>
      <c r="B38" s="19"/>
      <c r="C38" s="19"/>
      <c r="D38" s="19"/>
      <c r="E38" s="89"/>
      <c r="F38" s="89"/>
      <c r="G38" s="21"/>
      <c r="H38" s="21"/>
    </row>
    <row r="39" spans="1:9" ht="16" x14ac:dyDescent="0.2">
      <c r="A39" s="20"/>
      <c r="B39" s="203" t="s">
        <v>77</v>
      </c>
      <c r="C39" s="203"/>
      <c r="D39" s="203"/>
      <c r="E39" s="203"/>
      <c r="F39" s="203"/>
      <c r="G39" s="203"/>
      <c r="H39" s="203"/>
      <c r="I39" s="203"/>
    </row>
    <row r="40" spans="1:9" x14ac:dyDescent="0.15">
      <c r="A40" s="19"/>
      <c r="B40" s="19"/>
      <c r="C40" s="19"/>
      <c r="D40" s="19"/>
      <c r="E40" s="20"/>
      <c r="F40" s="20"/>
      <c r="G40" s="21"/>
      <c r="H40" s="21"/>
    </row>
    <row r="41" spans="1:9" ht="3.75" customHeight="1" x14ac:dyDescent="0.15">
      <c r="A41" s="19"/>
      <c r="B41" s="19"/>
      <c r="C41" s="19"/>
      <c r="D41" s="19"/>
      <c r="E41" s="89"/>
      <c r="F41" s="89"/>
      <c r="G41" s="21"/>
      <c r="H41" s="21"/>
    </row>
    <row r="42" spans="1:9" ht="15" customHeight="1" x14ac:dyDescent="0.2">
      <c r="A42" s="19"/>
      <c r="B42" s="197" t="s">
        <v>60</v>
      </c>
      <c r="C42" s="197"/>
      <c r="D42" s="197"/>
      <c r="E42" s="197"/>
      <c r="F42" s="197"/>
      <c r="G42" s="197"/>
      <c r="H42" s="197"/>
      <c r="I42" s="197"/>
    </row>
    <row r="43" spans="1:9" x14ac:dyDescent="0.15">
      <c r="C43" s="89"/>
      <c r="D43" s="89"/>
    </row>
    <row r="44" spans="1:9" x14ac:dyDescent="0.15">
      <c r="E44" s="89"/>
      <c r="F44" s="89"/>
    </row>
    <row r="45" spans="1:9" ht="13.75" customHeight="1" x14ac:dyDescent="0.2">
      <c r="B45" s="197" t="s">
        <v>61</v>
      </c>
      <c r="C45" s="197"/>
      <c r="D45" s="197"/>
      <c r="E45" s="197"/>
      <c r="F45" s="197"/>
      <c r="G45" s="197"/>
      <c r="H45" s="197"/>
      <c r="I45" s="197"/>
    </row>
    <row r="46" spans="1:9" x14ac:dyDescent="0.15">
      <c r="C46" s="90"/>
      <c r="D46" s="90"/>
    </row>
  </sheetData>
  <sheetProtection algorithmName="SHA-512" hashValue="ppeh2S7RvTKPpFiut05Hx8hhiPwxpTcncA45WmpIHPLnOjFN6+y73Jh4thqnQ/f0DW27mVwGa3guI0xTsOMIQw==" saltValue="xcGjXPTdYAJAqA/4PohGi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AGLE</vt:lpstr>
      <vt:lpstr>GRAD CHECK</vt:lpstr>
      <vt:lpstr>ADVISOR'S NOTES</vt:lpstr>
      <vt:lpstr>AGLE!Print_Area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2020-03-30T18:28:12Z</cp:lastPrinted>
  <dcterms:created xsi:type="dcterms:W3CDTF">2011-07-12T20:37:04Z</dcterms:created>
  <dcterms:modified xsi:type="dcterms:W3CDTF">2022-08-25T15:16:55Z</dcterms:modified>
</cp:coreProperties>
</file>