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51C00DE6-8D86-764C-8761-CCADBCEB639B}" xr6:coauthVersionLast="47" xr6:coauthVersionMax="47" xr10:uidLastSave="{00000000-0000-0000-0000-000000000000}"/>
  <bookViews>
    <workbookView xWindow="0" yWindow="500" windowWidth="19420" windowHeight="11620" xr2:uid="{00000000-000D-0000-FFFF-FFFF00000000}"/>
  </bookViews>
  <sheets>
    <sheet name="HORT-HRTB" sheetId="3" r:id="rId1"/>
    <sheet name="GRAD CHECK" sheetId="8" r:id="rId2"/>
    <sheet name="ADVISOR'S NOTES" sheetId="1" r:id="rId3"/>
  </sheets>
  <definedNames>
    <definedName name="_xlnm.Print_Area" localSheetId="1">'GRAD CHECK'!$A$1:$I$46</definedName>
    <definedName name="_xlnm.Print_Area" localSheetId="0">'HORT-HRTB'!$A$1:$AI$48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5" i="3" l="1"/>
  <c r="U15" i="3"/>
  <c r="V15" i="3"/>
  <c r="Q24" i="3" l="1"/>
  <c r="F20" i="8" s="1"/>
  <c r="AF39" i="3"/>
  <c r="AE39" i="3"/>
  <c r="AD39" i="3"/>
  <c r="G15" i="3"/>
  <c r="F15" i="3"/>
  <c r="E15" i="3"/>
  <c r="AF22" i="3"/>
  <c r="AE22" i="3"/>
  <c r="AD22" i="3"/>
  <c r="AF21" i="3"/>
  <c r="AE21" i="3"/>
  <c r="AD21" i="3"/>
  <c r="V18" i="3" l="1"/>
  <c r="U18" i="3"/>
  <c r="T18" i="3"/>
  <c r="T8" i="3"/>
  <c r="U8" i="3"/>
  <c r="V8" i="3"/>
  <c r="T9" i="3"/>
  <c r="U9" i="3"/>
  <c r="V9" i="3"/>
  <c r="T10" i="3"/>
  <c r="U10" i="3"/>
  <c r="V10" i="3"/>
  <c r="T11" i="3"/>
  <c r="U11" i="3"/>
  <c r="V11" i="3"/>
  <c r="T12" i="3"/>
  <c r="U12" i="3"/>
  <c r="V12" i="3"/>
  <c r="T13" i="3"/>
  <c r="U13" i="3"/>
  <c r="V13" i="3"/>
  <c r="T14" i="3"/>
  <c r="U14" i="3"/>
  <c r="V14" i="3"/>
  <c r="T16" i="3"/>
  <c r="U16" i="3"/>
  <c r="V16" i="3"/>
  <c r="T17" i="3"/>
  <c r="U17" i="3"/>
  <c r="V17" i="3"/>
  <c r="E44" i="3"/>
  <c r="F44" i="3"/>
  <c r="G44" i="3"/>
  <c r="M44" i="3"/>
  <c r="N44" i="3"/>
  <c r="O44" i="3"/>
  <c r="E45" i="3"/>
  <c r="F45" i="3"/>
  <c r="G45" i="3"/>
  <c r="M45" i="3"/>
  <c r="N45" i="3"/>
  <c r="O45" i="3"/>
  <c r="E46" i="3"/>
  <c r="F46" i="3"/>
  <c r="G46" i="3"/>
  <c r="M46" i="3"/>
  <c r="N46" i="3"/>
  <c r="O46" i="3"/>
  <c r="AF38" i="3" l="1"/>
  <c r="AE38" i="3"/>
  <c r="AD38" i="3"/>
  <c r="AF37" i="3"/>
  <c r="AE37" i="3"/>
  <c r="AD37" i="3"/>
  <c r="G20" i="3"/>
  <c r="F20" i="3"/>
  <c r="E20" i="3"/>
  <c r="AF17" i="3" l="1"/>
  <c r="AE17" i="3"/>
  <c r="AD17" i="3"/>
  <c r="AF16" i="3"/>
  <c r="AE16" i="3"/>
  <c r="AD16" i="3"/>
  <c r="AF15" i="3"/>
  <c r="AE15" i="3"/>
  <c r="AD15" i="3"/>
  <c r="AF14" i="3"/>
  <c r="AE14" i="3"/>
  <c r="AD14" i="3"/>
  <c r="G18" i="3" l="1"/>
  <c r="F18" i="3"/>
  <c r="E18" i="3"/>
  <c r="AF28" i="3" l="1"/>
  <c r="AE28" i="3"/>
  <c r="AD28" i="3"/>
  <c r="E10" i="8" l="1"/>
  <c r="B10" i="8" l="1"/>
  <c r="B7" i="8"/>
  <c r="B16" i="8" l="1"/>
  <c r="E13" i="8"/>
  <c r="AD35" i="3" l="1"/>
  <c r="AE35" i="3"/>
  <c r="AF35" i="3"/>
  <c r="AD36" i="3"/>
  <c r="AE36" i="3"/>
  <c r="AF36" i="3"/>
  <c r="AD10" i="3" l="1"/>
  <c r="AE10" i="3"/>
  <c r="AF10" i="3"/>
  <c r="M43" i="3" l="1"/>
  <c r="N43" i="3"/>
  <c r="O43" i="3"/>
  <c r="E43" i="3"/>
  <c r="F43" i="3"/>
  <c r="G43" i="3"/>
  <c r="AD33" i="3"/>
  <c r="AE33" i="3"/>
  <c r="AF33" i="3"/>
  <c r="AD9" i="3"/>
  <c r="AE9" i="3"/>
  <c r="AF9" i="3"/>
  <c r="G16" i="3" l="1"/>
  <c r="F16" i="3"/>
  <c r="E16" i="3"/>
  <c r="G14" i="3"/>
  <c r="F14" i="3"/>
  <c r="E14" i="3"/>
  <c r="AF34" i="3"/>
  <c r="AE34" i="3"/>
  <c r="AD34" i="3"/>
  <c r="AF26" i="3"/>
  <c r="AE26" i="3"/>
  <c r="AF8" i="3"/>
  <c r="AE8" i="3"/>
  <c r="AD8" i="3"/>
  <c r="Q26" i="3" s="1"/>
  <c r="Q25" i="3" l="1"/>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O27" i="3"/>
  <c r="N27" i="3"/>
  <c r="M27" i="3"/>
  <c r="G27" i="3"/>
  <c r="F27" i="3"/>
  <c r="E27" i="3"/>
  <c r="G22" i="3"/>
  <c r="F22" i="3"/>
  <c r="E22" i="3"/>
  <c r="G21" i="3"/>
  <c r="F21" i="3"/>
  <c r="E21" i="3"/>
  <c r="G19" i="3"/>
  <c r="F19" i="3"/>
  <c r="E19" i="3"/>
  <c r="G17" i="3"/>
  <c r="F17" i="3"/>
  <c r="E17" i="3"/>
  <c r="G13" i="3"/>
  <c r="F13" i="3"/>
  <c r="E13" i="3"/>
  <c r="AF7" i="3"/>
  <c r="AE7" i="3"/>
  <c r="Q28" i="3" s="1"/>
  <c r="AD7" i="3"/>
  <c r="Q29" i="3" s="1"/>
  <c r="Q30" i="3" s="1"/>
  <c r="G12" i="3"/>
  <c r="F12" i="3"/>
  <c r="E12" i="3"/>
  <c r="G11" i="3"/>
  <c r="F11" i="3"/>
  <c r="E11" i="3"/>
  <c r="G10" i="3"/>
  <c r="F10" i="3"/>
  <c r="E10" i="3"/>
  <c r="G9" i="3"/>
  <c r="F9" i="3"/>
  <c r="E9" i="3"/>
  <c r="G8" i="3"/>
  <c r="F8" i="3"/>
  <c r="E8" i="3"/>
  <c r="V7" i="3"/>
  <c r="U7" i="3"/>
  <c r="T7" i="3"/>
  <c r="G7" i="3"/>
  <c r="F7" i="3"/>
  <c r="E7" i="3"/>
  <c r="Q22" i="3" l="1"/>
  <c r="C20" i="8" s="1"/>
  <c r="Q23" i="3"/>
  <c r="E16" i="8" s="1"/>
  <c r="Q27" i="3" l="1"/>
  <c r="E19" i="8" s="1"/>
  <c r="F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Tiers</author>
    <author>Hood, Patty</author>
  </authors>
  <commentList>
    <comment ref="C7" authorId="0" shapeId="0" xr:uid="{00000000-0006-0000-0000-000001000000}">
      <text>
        <r>
          <rPr>
            <sz val="9"/>
            <color indexed="81"/>
            <rFont val="Tahoma"/>
            <family val="2"/>
          </rPr>
          <t xml:space="preserve">or 1313
</t>
        </r>
      </text>
    </comment>
    <comment ref="AC7" authorId="1" shapeId="0" xr:uid="{73FF9352-E073-4472-B3B2-47D654FF24E4}">
      <text>
        <r>
          <rPr>
            <sz val="9"/>
            <color indexed="81"/>
            <rFont val="Tahoma"/>
            <family val="2"/>
          </rPr>
          <t>or 2103</t>
        </r>
      </text>
    </comment>
    <comment ref="C9" authorId="2" shapeId="0" xr:uid="{00000000-0006-0000-0000-000004000000}">
      <text>
        <r>
          <rPr>
            <sz val="9"/>
            <color indexed="81"/>
            <rFont val="Tahoma"/>
            <family val="2"/>
          </rPr>
          <t>or 1483 or 1493</t>
        </r>
      </text>
    </comment>
    <comment ref="S10" authorId="1" shapeId="0" xr:uid="{A3CC7DFE-8CF3-436B-9343-0F9A594FA3C2}">
      <text>
        <r>
          <rPr>
            <sz val="9"/>
            <color indexed="81"/>
            <rFont val="Tahoma"/>
            <family val="2"/>
          </rPr>
          <t>or BCOM 3113
or ENGL 3323</t>
        </r>
      </text>
    </comment>
    <comment ref="C11" authorId="1" shapeId="0" xr:uid="{E6C4D94E-D4A7-4222-BF0E-DA32EB3A1C98}">
      <text>
        <r>
          <rPr>
            <sz val="9"/>
            <color indexed="81"/>
            <rFont val="Tahoma"/>
            <family val="2"/>
          </rPr>
          <t>or 1513</t>
        </r>
      </text>
    </comment>
    <comment ref="S11" authorId="2" shapeId="0" xr:uid="{00000000-0006-0000-0000-000005000000}">
      <text>
        <r>
          <rPr>
            <sz val="9"/>
            <color indexed="81"/>
            <rFont val="Tahoma"/>
            <family val="2"/>
          </rPr>
          <t>or SPCH 3733
or AGCM 3203</t>
        </r>
      </text>
    </comment>
    <comment ref="C14" authorId="1" shapeId="0" xr:uid="{50E1F2C3-FD15-49FB-96BB-7D8BB61AE0A0}">
      <text>
        <r>
          <rPr>
            <sz val="9"/>
            <color indexed="81"/>
            <rFont val="Tahoma"/>
            <family val="2"/>
          </rPr>
          <t>and 1111
or BIOL 1114
or PBIO 1404</t>
        </r>
      </text>
    </comment>
    <comment ref="S14" authorId="1" shapeId="0" xr:uid="{5AE309E7-1C74-460B-A922-39BD3B047F94}">
      <text>
        <r>
          <rPr>
            <sz val="9"/>
            <color indexed="81"/>
            <rFont val="Tahoma"/>
            <family val="2"/>
          </rPr>
          <t>or 2513</t>
        </r>
      </text>
    </comment>
    <comment ref="C15" authorId="1" shapeId="0" xr:uid="{8444A074-1530-417F-A21C-7F36A7AD3A52}">
      <text>
        <r>
          <rPr>
            <sz val="9"/>
            <color indexed="81"/>
            <rFont val="Tahoma"/>
            <family val="2"/>
          </rPr>
          <t>and 1113
or BIOL 1114
or PBIO 1404</t>
        </r>
      </text>
    </comment>
    <comment ref="S16" authorId="1" shapeId="0" xr:uid="{CDD6D9C7-E562-4CFC-AD7C-ECF72C4B3790}">
      <text>
        <r>
          <rPr>
            <sz val="9"/>
            <color indexed="81"/>
            <rFont val="Tahoma"/>
            <family val="2"/>
          </rPr>
          <t>or 3833</t>
        </r>
      </text>
    </comment>
    <comment ref="C18" authorId="2" shapeId="0" xr:uid="{00000000-0006-0000-0000-000008000000}">
      <text>
        <r>
          <rPr>
            <sz val="9"/>
            <color indexed="81"/>
            <rFont val="Tahoma"/>
            <family val="2"/>
          </rPr>
          <t>course designated
A, H, N, or S</t>
        </r>
      </text>
    </comment>
    <comment ref="C19" authorId="2" shapeId="0" xr:uid="{00000000-0006-0000-0000-000009000000}">
      <text>
        <r>
          <rPr>
            <sz val="9"/>
            <color indexed="81"/>
            <rFont val="Tahoma"/>
            <family val="2"/>
          </rPr>
          <t>course designated
A, H, N, or S</t>
        </r>
      </text>
    </comment>
    <comment ref="C20" authorId="2" shapeId="0" xr:uid="{0FBF0883-2E27-4C05-9610-9D4F861E7255}">
      <text>
        <r>
          <rPr>
            <sz val="9"/>
            <color indexed="81"/>
            <rFont val="Tahoma"/>
            <family val="2"/>
          </rPr>
          <t>course designated
A, H, N, or S</t>
        </r>
      </text>
    </comment>
  </commentList>
</comments>
</file>

<file path=xl/sharedStrings.xml><?xml version="1.0" encoding="utf-8"?>
<sst xmlns="http://schemas.openxmlformats.org/spreadsheetml/2006/main" count="125" uniqueCount="85">
  <si>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</si>
  <si>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</si>
  <si>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</si>
  <si>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</si>
  <si>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</si>
  <si>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</si>
  <si>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</si>
  <si>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</si>
  <si>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</si>
  <si>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</si>
  <si>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</si>
  <si>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</si>
  <si>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</si>
  <si>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</si>
  <si>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</si>
  <si>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</si>
  <si>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</si>
  <si>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</si>
  <si>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</si>
  <si>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</si>
  <si>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</si>
  <si>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</si>
  <si>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</si>
  <si>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</si>
  <si>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</si>
  <si>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</si>
  <si>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</si>
  <si>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</si>
  <si>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</si>
  <si>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</si>
  <si>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</si>
  <si>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</si>
  <si>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</si>
  <si>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</si>
  <si>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</si>
  <si>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</si>
  <si>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</si>
  <si>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</si>
  <si>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</si>
  <si>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</si>
  <si>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</si>
  <si>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</si>
  <si>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</si>
  <si>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</si>
  <si>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</si>
  <si>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</si>
  <si>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</si>
  <si>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</si>
  <si>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</si>
  <si>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</si>
  <si>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</si>
  <si>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HORT</t>
  </si>
  <si>
    <t>ENTO</t>
  </si>
  <si>
    <t>PLP</t>
  </si>
  <si>
    <t>Total Hours to Date:</t>
  </si>
  <si>
    <t>(hrs. = current courses + deficiencies)</t>
  </si>
  <si>
    <t>APPROVED BY:</t>
  </si>
  <si>
    <t>Ag Elect</t>
  </si>
  <si>
    <t>ACCT</t>
  </si>
  <si>
    <t>MGMT</t>
  </si>
  <si>
    <t>SPAN</t>
  </si>
  <si>
    <t>HORT-HRTB</t>
  </si>
  <si>
    <t>(D)</t>
  </si>
  <si>
    <t>Major Requirement Hours</t>
  </si>
  <si>
    <t>Major Requirement Points</t>
  </si>
  <si>
    <t>Major GPA</t>
  </si>
  <si>
    <t>GENED</t>
  </si>
  <si>
    <t>AGCM</t>
  </si>
  <si>
    <t>LNAME, FNAME</t>
  </si>
  <si>
    <t>ADVISOR</t>
  </si>
  <si>
    <t>GPA U/D HOURS</t>
  </si>
  <si>
    <t>FERGUSON COLLEGE OF AGRICULTURE</t>
  </si>
  <si>
    <t>______________________________________________________________ Advisor/Date Signed</t>
  </si>
  <si>
    <t>______________________________________________________ Department Head/Date Signed</t>
  </si>
  <si>
    <t>__________________________________________________________ Assoc. Dean/Date Signed</t>
  </si>
  <si>
    <t>00000000</t>
  </si>
  <si>
    <t>MATH</t>
  </si>
  <si>
    <t>General Eduction Requirements: 40 Hours</t>
  </si>
  <si>
    <t>College/Dept. Requirements: 36 Hours</t>
  </si>
  <si>
    <t>12 Hours HORT (9 Upper Division)</t>
  </si>
  <si>
    <t>Major Requirements:  44 Hours</t>
  </si>
  <si>
    <t>5 Hours HORT or FCOA Courses</t>
  </si>
  <si>
    <t>2022-23</t>
  </si>
  <si>
    <t>EARNED U/D HOURS (40)</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</si>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</sst>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3"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sz val="9"/>
      <color indexed="81"/>
      <name val="Tahoma"/>
      <family val="2"/>
    </font>
    <font>
      <sz val="10"/>
      <color rgb="FFFF0000"/>
      <name val="Arial"/>
      <family val="2"/>
    </font>
    <font>
      <u/>
      <sz val="10"/>
      <color theme="10"/>
      <name val="Arial"/>
      <family val="2"/>
    </font>
    <font>
      <sz val="16"/>
      <name val="Arial"/>
      <family val="2"/>
    </font>
    <font>
      <i/>
      <sz val="16"/>
      <name val="Arial"/>
      <family val="2"/>
    </font>
    <font>
      <b/>
      <u/>
      <sz val="12"/>
      <name val="Times New Roman"/>
      <family val="1"/>
    </font>
    <font>
      <u/>
      <sz val="12"/>
      <color theme="1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79">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7" fillId="0" borderId="0" xfId="2"/>
    <xf numFmtId="0" fontId="7" fillId="0" borderId="0" xfId="2" applyBorder="1" applyProtection="1">
      <protection hidden="1"/>
    </xf>
    <xf numFmtId="0" fontId="7" fillId="0" borderId="0" xfId="2" applyFill="1" applyBorder="1" applyAlignment="1" applyProtection="1">
      <protection hidden="1"/>
    </xf>
    <xf numFmtId="0" fontId="7" fillId="0" borderId="0" xfId="2" applyProtection="1">
      <protection hidden="1"/>
    </xf>
    <xf numFmtId="0" fontId="12" fillId="0" borderId="0" xfId="2" applyFont="1" applyBorder="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1" xfId="2" applyFont="1" applyBorder="1" applyProtection="1">
      <protection locked="0"/>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xf>
    <xf numFmtId="0" fontId="2" fillId="0" borderId="0" xfId="2" applyFont="1" applyBorder="1" applyProtection="1">
      <protection hidden="1"/>
    </xf>
    <xf numFmtId="0" fontId="0" fillId="0" borderId="12" xfId="2" applyFont="1" applyBorder="1" applyAlignment="1" applyProtection="1">
      <alignment horizontal="center"/>
      <protection locked="0"/>
    </xf>
    <xf numFmtId="0" fontId="7" fillId="0" borderId="0" xfId="2" applyFill="1" applyBorder="1" applyAlignment="1" applyProtection="1"/>
    <xf numFmtId="0" fontId="0" fillId="0" borderId="0" xfId="2" applyFont="1" applyBorder="1" applyAlignment="1" applyProtection="1">
      <alignment horizontal="center"/>
    </xf>
    <xf numFmtId="0" fontId="2" fillId="0" borderId="0" xfId="2" applyFont="1" applyBorder="1" applyAlignment="1" applyProtection="1">
      <alignment horizontal="center"/>
    </xf>
    <xf numFmtId="0" fontId="7" fillId="0" borderId="0" xfId="2" applyBorder="1" applyAlignment="1" applyProtection="1">
      <alignment horizontal="left"/>
      <protection hidden="1"/>
    </xf>
    <xf numFmtId="0" fontId="7" fillId="0" borderId="0" xfId="2" applyBorder="1" applyAlignment="1" applyProtection="1">
      <protection hidden="1"/>
    </xf>
    <xf numFmtId="0" fontId="10" fillId="0" borderId="0" xfId="2" applyFont="1" applyBorder="1" applyAlignment="1" applyProtection="1">
      <protection locked="0"/>
    </xf>
    <xf numFmtId="0" fontId="0" fillId="0" borderId="0" xfId="2" applyFont="1" applyBorder="1" applyProtection="1">
      <protection hidden="1"/>
    </xf>
    <xf numFmtId="0" fontId="2" fillId="0" borderId="20" xfId="2" applyFont="1" applyBorder="1" applyAlignment="1" applyProtection="1">
      <alignment horizontal="right"/>
      <protection hidden="1"/>
    </xf>
    <xf numFmtId="0" fontId="2" fillId="0" borderId="5" xfId="2" applyFont="1" applyBorder="1" applyAlignment="1" applyProtection="1">
      <alignment horizontal="right"/>
      <protection hidden="1"/>
    </xf>
    <xf numFmtId="0" fontId="7" fillId="0" borderId="19" xfId="2" applyBorder="1" applyAlignment="1" applyProtection="1">
      <alignment horizontal="right"/>
      <protection hidden="1"/>
    </xf>
    <xf numFmtId="0" fontId="7" fillId="0" borderId="0" xfId="2" applyBorder="1" applyAlignment="1" applyProtection="1">
      <protection locked="0"/>
    </xf>
    <xf numFmtId="0" fontId="1" fillId="0" borderId="19" xfId="2" applyFont="1" applyBorder="1" applyAlignment="1" applyProtection="1">
      <protection hidden="1"/>
    </xf>
    <xf numFmtId="0" fontId="3" fillId="0" borderId="0" xfId="2" applyFont="1" applyBorder="1" applyAlignment="1" applyProtection="1">
      <protection hidden="1"/>
    </xf>
    <xf numFmtId="0" fontId="7" fillId="0" borderId="19" xfId="2" applyBorder="1" applyProtection="1">
      <protection hidden="1"/>
    </xf>
    <xf numFmtId="0" fontId="12" fillId="0" borderId="19" xfId="2" applyFont="1" applyBorder="1" applyProtection="1">
      <protection hidden="1"/>
    </xf>
    <xf numFmtId="0" fontId="13" fillId="0" borderId="0" xfId="2" applyFont="1" applyBorder="1" applyProtection="1">
      <protection hidden="1"/>
    </xf>
    <xf numFmtId="0" fontId="2" fillId="0" borderId="19" xfId="2" applyFont="1" applyBorder="1" applyProtection="1">
      <protection hidden="1"/>
    </xf>
    <xf numFmtId="0" fontId="1" fillId="0" borderId="0" xfId="2" applyFont="1" applyBorder="1" applyAlignment="1" applyProtection="1">
      <alignment horizontal="right"/>
      <protection hidden="1"/>
    </xf>
    <xf numFmtId="0" fontId="7" fillId="0" borderId="0" xfId="2" applyBorder="1" applyAlignment="1" applyProtection="1">
      <protection locked="0" hidden="1"/>
    </xf>
    <xf numFmtId="0" fontId="1" fillId="0" borderId="0" xfId="2" applyFont="1" applyBorder="1" applyAlignment="1" applyProtection="1">
      <protection hidden="1"/>
    </xf>
    <xf numFmtId="0" fontId="7" fillId="0" borderId="19" xfId="2" applyBorder="1" applyAlignment="1" applyProtection="1">
      <protection hidden="1"/>
    </xf>
    <xf numFmtId="0" fontId="0" fillId="0" borderId="12" xfId="2" applyFont="1" applyBorder="1" applyProtection="1">
      <protection locked="0"/>
    </xf>
    <xf numFmtId="0" fontId="7" fillId="0" borderId="0" xfId="2" applyBorder="1" applyAlignment="1" applyProtection="1"/>
    <xf numFmtId="0" fontId="8" fillId="0" borderId="0" xfId="2" applyFont="1" applyBorder="1" applyAlignment="1" applyProtection="1"/>
    <xf numFmtId="0" fontId="7" fillId="0" borderId="0" xfId="2" applyBorder="1" applyProtection="1"/>
    <xf numFmtId="0" fontId="0" fillId="0" borderId="0" xfId="0" applyProtection="1">
      <protection hidden="1"/>
    </xf>
    <xf numFmtId="0" fontId="0" fillId="0" borderId="2" xfId="0" applyBorder="1" applyAlignment="1" applyProtection="1">
      <alignment horizontal="left"/>
      <protection hidden="1"/>
    </xf>
    <xf numFmtId="0" fontId="6" fillId="0" borderId="0" xfId="1" applyFont="1" applyAlignment="1" applyProtection="1">
      <alignment horizontal="left"/>
    </xf>
    <xf numFmtId="0" fontId="0" fillId="0" borderId="19" xfId="2" applyFont="1" applyBorder="1" applyProtection="1">
      <protection hidden="1"/>
    </xf>
    <xf numFmtId="1" fontId="6" fillId="0" borderId="0" xfId="1" applyNumberFormat="1" applyFont="1" applyAlignment="1" applyProtection="1">
      <alignment horizontal="left"/>
    </xf>
    <xf numFmtId="0" fontId="2" fillId="0" borderId="5" xfId="2" applyFont="1" applyBorder="1"/>
    <xf numFmtId="0" fontId="2" fillId="0" borderId="0" xfId="2" applyFont="1" applyBorder="1"/>
    <xf numFmtId="0" fontId="0" fillId="0" borderId="0" xfId="0" applyBorder="1" applyAlignment="1" applyProtection="1">
      <alignment horizontal="left"/>
      <protection hidden="1"/>
    </xf>
    <xf numFmtId="14" fontId="6" fillId="0" borderId="0" xfId="0" applyNumberFormat="1" applyFont="1" applyAlignment="1" applyProtection="1"/>
    <xf numFmtId="0" fontId="0" fillId="0" borderId="19" xfId="2" applyFont="1" applyBorder="1" applyProtection="1">
      <protection locked="0"/>
    </xf>
    <xf numFmtId="0" fontId="0" fillId="0" borderId="0" xfId="0" applyBorder="1" applyProtection="1">
      <protection locked="0" hidden="1"/>
    </xf>
    <xf numFmtId="0" fontId="0" fillId="0" borderId="0" xfId="0" applyBorder="1" applyAlignment="1" applyProtection="1">
      <alignment horizontal="left"/>
      <protection locked="0" hidden="1"/>
    </xf>
    <xf numFmtId="0" fontId="0" fillId="0" borderId="0" xfId="2" applyFont="1" applyBorder="1" applyAlignment="1" applyProtection="1">
      <alignment horizontal="center"/>
      <protection locked="0"/>
    </xf>
    <xf numFmtId="0" fontId="0" fillId="0" borderId="0" xfId="0" applyProtection="1">
      <protection locked="0"/>
    </xf>
    <xf numFmtId="0" fontId="0" fillId="0" borderId="2" xfId="0" applyBorder="1" applyAlignment="1" applyProtection="1">
      <alignment horizontal="left"/>
      <protection locked="0"/>
    </xf>
    <xf numFmtId="0" fontId="0" fillId="0" borderId="0" xfId="2" applyFont="1"/>
    <xf numFmtId="0" fontId="0" fillId="0" borderId="0" xfId="2" applyFont="1" applyBorder="1" applyProtection="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1" fontId="6" fillId="0" borderId="0" xfId="1" applyNumberFormat="1" applyFont="1" applyAlignment="1" applyProtection="1">
      <alignment horizontal="center"/>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164" fontId="16" fillId="3" borderId="3" xfId="2" applyNumberFormat="1" applyFont="1" applyFill="1" applyBorder="1" applyAlignment="1" applyProtection="1">
      <alignment horizontal="center"/>
      <protection locked="0"/>
    </xf>
    <xf numFmtId="0" fontId="2" fillId="0" borderId="0" xfId="2" applyFont="1" applyBorder="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1" fillId="0" borderId="19" xfId="2" applyFont="1" applyBorder="1" applyProtection="1">
      <protection hidden="1"/>
    </xf>
    <xf numFmtId="0" fontId="0" fillId="0" borderId="0" xfId="2" applyFont="1"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0" applyProtection="1">
      <protection locked="0" hidden="1"/>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7" fillId="0" borderId="0" xfId="2" applyProtection="1">
      <protection locked="0"/>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Protection="1">
      <protection hidden="1"/>
    </xf>
    <xf numFmtId="0" fontId="2" fillId="0" borderId="19" xfId="2" applyFont="1" applyBorder="1" applyProtection="1">
      <protection locked="0"/>
    </xf>
    <xf numFmtId="0" fontId="0" fillId="0" borderId="0" xfId="2" applyFont="1" applyBorder="1" applyProtection="1">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0" fontId="9" fillId="0" borderId="1" xfId="2" applyFont="1" applyBorder="1" applyAlignment="1" applyProtection="1">
      <alignment horizontal="center"/>
      <protection hidden="1"/>
    </xf>
    <xf numFmtId="0" fontId="0" fillId="0" borderId="0" xfId="2" applyFont="1" applyBorder="1" applyAlignment="1" applyProtection="1">
      <protection hidden="1"/>
    </xf>
    <xf numFmtId="1" fontId="7" fillId="0" borderId="8" xfId="2" applyNumberFormat="1" applyBorder="1" applyAlignment="1" applyProtection="1">
      <alignment horizontal="center"/>
      <protection hidden="1"/>
    </xf>
    <xf numFmtId="2" fontId="7"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1" fontId="7" fillId="0" borderId="10" xfId="2" applyNumberFormat="1" applyBorder="1" applyAlignment="1" applyProtection="1">
      <alignment horizontal="center"/>
      <protection locked="0"/>
    </xf>
    <xf numFmtId="0" fontId="7" fillId="0" borderId="4" xfId="2" applyBorder="1" applyAlignment="1" applyProtection="1">
      <protection locked="0" hidden="1"/>
    </xf>
    <xf numFmtId="0" fontId="0" fillId="0" borderId="4" xfId="2" applyFont="1" applyBorder="1" applyAlignment="1" applyProtection="1">
      <protection locked="0"/>
    </xf>
    <xf numFmtId="0" fontId="7" fillId="0" borderId="4" xfId="2" applyBorder="1" applyAlignment="1" applyProtection="1">
      <protection locked="0"/>
    </xf>
    <xf numFmtId="1" fontId="7" fillId="0" borderId="7" xfId="2" applyNumberFormat="1" applyBorder="1" applyAlignment="1" applyProtection="1">
      <alignment horizontal="center"/>
      <protection hidden="1"/>
    </xf>
    <xf numFmtId="0" fontId="7" fillId="0" borderId="6" xfId="2" applyBorder="1" applyAlignment="1" applyProtection="1">
      <alignment horizontal="center"/>
      <protection hidden="1"/>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3" xfId="2" applyFill="1" applyBorder="1" applyAlignment="1" applyProtection="1">
      <alignment horizontal="left"/>
      <protection locked="0"/>
    </xf>
    <xf numFmtId="0" fontId="0" fillId="0" borderId="4" xfId="2" applyFont="1" applyBorder="1" applyAlignment="1" applyProtection="1">
      <alignment horizontal="center"/>
      <protection locked="0"/>
    </xf>
    <xf numFmtId="0" fontId="7" fillId="0" borderId="4" xfId="2" applyFill="1" applyBorder="1" applyAlignment="1" applyProtection="1">
      <alignment horizontal="left"/>
      <protection locked="0"/>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2" fontId="7" fillId="0" borderId="6" xfId="2" applyNumberFormat="1" applyBorder="1" applyAlignment="1" applyProtection="1">
      <alignment horizontal="center"/>
      <protection hidden="1"/>
    </xf>
    <xf numFmtId="0" fontId="2" fillId="0" borderId="4"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7" fillId="0" borderId="3" xfId="2" applyBorder="1" applyAlignment="1" applyProtection="1">
      <alignment horizontal="left"/>
      <protection locked="0"/>
    </xf>
    <xf numFmtId="0" fontId="9" fillId="0" borderId="5" xfId="2" applyFont="1" applyBorder="1" applyAlignment="1" applyProtection="1">
      <alignment horizontal="center"/>
      <protection hidden="1"/>
    </xf>
    <xf numFmtId="0" fontId="18" fillId="0" borderId="5" xfId="2" applyFont="1" applyBorder="1" applyAlignment="1" applyProtection="1">
      <alignment horizontal="center"/>
      <protection locked="0"/>
    </xf>
    <xf numFmtId="49" fontId="22" fillId="0" borderId="5" xfId="2" applyNumberFormat="1" applyFont="1" applyBorder="1" applyAlignment="1" applyProtection="1">
      <alignment horizontal="center"/>
      <protection locked="0"/>
    </xf>
    <xf numFmtId="0" fontId="19" fillId="0" borderId="5" xfId="2" applyFont="1" applyBorder="1" applyAlignment="1" applyProtection="1">
      <protection locked="0"/>
    </xf>
    <xf numFmtId="0" fontId="4" fillId="0" borderId="0" xfId="1" applyFont="1" applyAlignment="1" applyProtection="1">
      <alignment horizontal="center"/>
      <protection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58">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color rgb="FFFF000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110290</xdr:colOff>
      <xdr:row>34</xdr:row>
      <xdr:rowOff>66676</xdr:rowOff>
    </xdr:from>
    <xdr:to>
      <xdr:col>25</xdr:col>
      <xdr:colOff>10027</xdr:colOff>
      <xdr:row>45</xdr:row>
      <xdr:rowOff>152400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01140" y="5610226"/>
          <a:ext cx="2585787" cy="19716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19050</xdr:colOff>
      <xdr:row>25</xdr:row>
      <xdr:rowOff>152400</xdr:rowOff>
    </xdr:from>
    <xdr:to>
      <xdr:col>34</xdr:col>
      <xdr:colOff>904875</xdr:colOff>
      <xdr:row>31</xdr:row>
      <xdr:rowOff>28574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791200" y="4029075"/>
          <a:ext cx="3086100" cy="981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b="0" u="none">
              <a:latin typeface="+mn-lt"/>
              <a:cs typeface="Arial" panose="020B0604020202020204" pitchFamily="34" charset="0"/>
            </a:rPr>
            <a:t>Select 15 hours (9 must be upper division) from AGEC or the Spears School of Business.  Student should consult advisor about using these credits towards</a:t>
          </a:r>
          <a:r>
            <a:rPr lang="en-US" sz="1100" b="0" u="none" baseline="0">
              <a:latin typeface="+mn-lt"/>
              <a:cs typeface="Arial" panose="020B0604020202020204" pitchFamily="34" charset="0"/>
            </a:rPr>
            <a:t> a minor.</a:t>
          </a:r>
          <a:endParaRPr lang="en-US" sz="1100" b="0" u="none">
            <a:latin typeface="+mn-lt"/>
            <a:cs typeface="Arial" panose="020B0604020202020204" pitchFamily="34" charset="0"/>
          </a:endParaRPr>
        </a:p>
      </xdr:txBody>
    </xdr:sp>
    <xdr:clientData/>
  </xdr:twoCellAnchor>
  <xdr:twoCellAnchor>
    <xdr:from>
      <xdr:col>26</xdr:col>
      <xdr:colOff>47626</xdr:colOff>
      <xdr:row>39</xdr:row>
      <xdr:rowOff>161925</xdr:rowOff>
    </xdr:from>
    <xdr:to>
      <xdr:col>34</xdr:col>
      <xdr:colOff>923925</xdr:colOff>
      <xdr:row>45</xdr:row>
      <xdr:rowOff>142875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5819776" y="6562725"/>
          <a:ext cx="3076574" cy="10096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A 2.00 GPA or higher is required in upper-division hours.</a:t>
          </a:r>
        </a:p>
        <a:p>
          <a:pPr algn="l"/>
          <a:endParaRPr lang="en-US" sz="1100" b="1"/>
        </a:p>
        <a:p>
          <a:pPr algn="l"/>
          <a:r>
            <a:rPr lang="en-US" sz="1100" b="1"/>
            <a:t>A 2.25 GPA or higher is required in courses listed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8"/>
  <sheetViews>
    <sheetView showGridLines="0" tabSelected="1" topLeftCell="A20" zoomScaleNormal="100" workbookViewId="0">
      <selection activeCell="AC34" sqref="AC34"/>
    </sheetView>
  </sheetViews>
  <sheetFormatPr baseColWidth="10" defaultColWidth="9.1640625" defaultRowHeight="13" x14ac:dyDescent="0.15"/>
  <cols>
    <col min="1" max="1" width="8.1640625" style="21" customWidth="1"/>
    <col min="2" max="2" width="6.5" style="21" customWidth="1"/>
    <col min="3" max="4" width="3.5" style="21" customWidth="1"/>
    <col min="5" max="5" width="3.5" style="24" hidden="1" customWidth="1"/>
    <col min="6" max="6" width="5.5" style="24" hidden="1" customWidth="1"/>
    <col min="7" max="7" width="6.5" style="24" hidden="1" customWidth="1"/>
    <col min="8" max="8" width="1.83203125" style="24" customWidth="1"/>
    <col min="9" max="10" width="6.5" style="21" customWidth="1"/>
    <col min="11" max="11" width="3.5" style="21" customWidth="1"/>
    <col min="12" max="12" width="4.5" style="21" customWidth="1"/>
    <col min="13" max="13" width="3.5" style="21" hidden="1" customWidth="1"/>
    <col min="14" max="14" width="2.5" style="21" hidden="1" customWidth="1"/>
    <col min="15" max="15" width="3.5" style="24" hidden="1" customWidth="1"/>
    <col min="16" max="16" width="2" style="21" customWidth="1"/>
    <col min="17" max="17" width="6.6640625" style="21" customWidth="1"/>
    <col min="18" max="18" width="5.5" style="21" customWidth="1"/>
    <col min="19" max="19" width="6.5" style="21" customWidth="1"/>
    <col min="20" max="20" width="4.5" style="21" hidden="1" customWidth="1"/>
    <col min="21" max="21" width="5" style="21" hidden="1" customWidth="1"/>
    <col min="22" max="22" width="4.5" style="21" hidden="1" customWidth="1"/>
    <col min="23" max="23" width="2" style="21" customWidth="1"/>
    <col min="24" max="24" width="6.5" style="21" customWidth="1"/>
    <col min="25" max="25" width="10.83203125" style="21" customWidth="1"/>
    <col min="26" max="26" width="1.5" style="21" customWidth="1"/>
    <col min="27" max="27" width="7" style="21" customWidth="1"/>
    <col min="28" max="28" width="8" style="21" customWidth="1"/>
    <col min="29" max="29" width="7.5" style="21" customWidth="1"/>
    <col min="30" max="30" width="4.5" style="21" hidden="1" customWidth="1"/>
    <col min="31" max="31" width="5.1640625" style="21" hidden="1" customWidth="1"/>
    <col min="32" max="32" width="5.5" style="21" hidden="1" customWidth="1"/>
    <col min="33" max="33" width="2" style="33" customWidth="1"/>
    <col min="34" max="34" width="8.5" style="21" customWidth="1"/>
    <col min="35" max="35" width="14.33203125" style="21" customWidth="1"/>
    <col min="36" max="36" width="9.1640625" style="21"/>
    <col min="37" max="37" width="9.1640625" style="33"/>
    <col min="38" max="16384" width="9.1640625" style="21"/>
  </cols>
  <sheetData>
    <row r="1" spans="1:37" s="16" customFormat="1" ht="23.25" customHeight="1" x14ac:dyDescent="0.2">
      <c r="A1" s="55" t="s">
        <v>18</v>
      </c>
      <c r="B1" s="158" t="s">
        <v>68</v>
      </c>
      <c r="C1" s="158"/>
      <c r="D1" s="158"/>
      <c r="E1" s="158"/>
      <c r="F1" s="158"/>
      <c r="G1" s="158"/>
      <c r="H1" s="158"/>
      <c r="I1" s="158"/>
      <c r="J1" s="158"/>
      <c r="K1" s="158"/>
      <c r="L1" s="158"/>
      <c r="M1" s="158"/>
      <c r="N1" s="158"/>
      <c r="O1" s="158"/>
      <c r="P1" s="158"/>
      <c r="Q1" s="158"/>
      <c r="R1" s="56" t="s">
        <v>6</v>
      </c>
      <c r="S1" s="159" t="s">
        <v>75</v>
      </c>
      <c r="T1" s="159"/>
      <c r="U1" s="159"/>
      <c r="V1" s="159"/>
      <c r="W1" s="159"/>
      <c r="X1" s="159"/>
      <c r="Y1" s="159"/>
      <c r="Z1" s="157" t="s">
        <v>61</v>
      </c>
      <c r="AA1" s="157"/>
      <c r="AB1" s="157"/>
      <c r="AC1" s="56" t="s">
        <v>19</v>
      </c>
      <c r="AD1" s="56"/>
      <c r="AE1" s="56"/>
      <c r="AF1" s="56"/>
      <c r="AG1" s="160" t="s">
        <v>69</v>
      </c>
      <c r="AH1" s="160"/>
      <c r="AI1" s="160"/>
      <c r="AJ1" s="78"/>
      <c r="AK1" s="79"/>
    </row>
    <row r="2" spans="1:37" ht="23" hidden="1" x14ac:dyDescent="0.25">
      <c r="A2" s="57"/>
      <c r="B2" s="17"/>
      <c r="C2" s="18"/>
      <c r="D2" s="58"/>
      <c r="E2" s="58"/>
      <c r="F2" s="58"/>
      <c r="G2" s="58"/>
      <c r="H2" s="58"/>
      <c r="I2" s="58"/>
      <c r="J2" s="58"/>
      <c r="K2" s="58"/>
      <c r="L2" s="58"/>
      <c r="M2" s="58"/>
      <c r="N2" s="58"/>
      <c r="O2" s="58"/>
      <c r="P2" s="58"/>
      <c r="Q2" s="58"/>
      <c r="R2" s="58"/>
      <c r="S2" s="17"/>
      <c r="T2" s="19"/>
      <c r="U2" s="19"/>
      <c r="V2" s="19"/>
      <c r="W2" s="20"/>
      <c r="X2" s="20"/>
      <c r="Y2" s="20"/>
      <c r="Z2" s="15"/>
      <c r="AA2" s="15"/>
      <c r="AB2" s="15"/>
      <c r="AC2" s="17"/>
      <c r="AD2" s="17"/>
      <c r="AE2" s="17"/>
      <c r="AF2" s="17"/>
      <c r="AG2" s="53"/>
      <c r="AH2" s="53"/>
      <c r="AI2" s="53"/>
      <c r="AJ2" s="33"/>
    </row>
    <row r="3" spans="1:37" ht="18" x14ac:dyDescent="0.2">
      <c r="A3" s="59" t="s">
        <v>77</v>
      </c>
      <c r="B3" s="70"/>
      <c r="C3" s="70"/>
      <c r="D3" s="22"/>
      <c r="E3" s="22"/>
      <c r="F3" s="22"/>
      <c r="G3" s="23"/>
      <c r="H3" s="51"/>
      <c r="I3" s="70"/>
      <c r="J3" s="70"/>
      <c r="K3" s="70"/>
      <c r="L3" s="70"/>
      <c r="M3" s="70"/>
      <c r="N3" s="70"/>
      <c r="O3" s="70"/>
      <c r="P3" s="70"/>
      <c r="Q3" s="43" t="s">
        <v>78</v>
      </c>
      <c r="R3" s="70"/>
      <c r="S3" s="17"/>
      <c r="T3" s="19"/>
      <c r="U3" s="19"/>
      <c r="V3" s="19"/>
      <c r="W3" s="71"/>
      <c r="X3" s="71"/>
      <c r="Y3" s="71"/>
      <c r="Z3" s="15"/>
      <c r="AA3" s="43" t="s">
        <v>80</v>
      </c>
      <c r="AB3" s="15"/>
      <c r="AC3" s="15"/>
      <c r="AD3" s="15"/>
      <c r="AE3" s="15"/>
      <c r="AF3" s="15"/>
      <c r="AG3" s="15"/>
      <c r="AH3" s="15"/>
      <c r="AI3" s="60" t="s">
        <v>82</v>
      </c>
      <c r="AJ3" s="33"/>
    </row>
    <row r="4" spans="1:37" ht="9" customHeight="1" x14ac:dyDescent="0.15">
      <c r="A4" s="6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33"/>
    </row>
    <row r="5" spans="1:37" x14ac:dyDescent="0.15">
      <c r="A5" s="62" t="s">
        <v>20</v>
      </c>
      <c r="B5" s="25"/>
      <c r="C5" s="25" t="s">
        <v>21</v>
      </c>
      <c r="D5" s="25"/>
      <c r="E5" s="63" t="s">
        <v>22</v>
      </c>
      <c r="F5" s="63" t="s">
        <v>23</v>
      </c>
      <c r="G5" s="63" t="s">
        <v>24</v>
      </c>
      <c r="H5" s="63"/>
      <c r="I5" s="22"/>
      <c r="J5" s="25" t="s">
        <v>25</v>
      </c>
      <c r="K5" s="25"/>
      <c r="L5" s="25"/>
      <c r="M5" s="22"/>
      <c r="N5" s="22"/>
      <c r="O5" s="22"/>
      <c r="P5" s="22"/>
      <c r="Q5" s="25" t="s">
        <v>20</v>
      </c>
      <c r="R5" s="25"/>
      <c r="S5" s="25" t="s">
        <v>21</v>
      </c>
      <c r="T5" s="63" t="s">
        <v>22</v>
      </c>
      <c r="U5" s="63" t="s">
        <v>23</v>
      </c>
      <c r="V5" s="63" t="s">
        <v>24</v>
      </c>
      <c r="W5" s="22"/>
      <c r="X5" s="25" t="s">
        <v>25</v>
      </c>
      <c r="Y5" s="22"/>
      <c r="Z5" s="22"/>
      <c r="AA5" s="25" t="s">
        <v>20</v>
      </c>
      <c r="AB5" s="25"/>
      <c r="AC5" s="25" t="s">
        <v>21</v>
      </c>
      <c r="AD5" s="63" t="s">
        <v>22</v>
      </c>
      <c r="AE5" s="63" t="s">
        <v>23</v>
      </c>
      <c r="AF5" s="63" t="s">
        <v>24</v>
      </c>
      <c r="AG5" s="22"/>
      <c r="AH5" s="25" t="s">
        <v>25</v>
      </c>
      <c r="AI5" s="22"/>
      <c r="AJ5" s="33"/>
    </row>
    <row r="6" spans="1:37" ht="9" customHeight="1" x14ac:dyDescent="0.15">
      <c r="A6" s="61"/>
      <c r="B6" s="22"/>
      <c r="C6" s="22"/>
      <c r="D6" s="22"/>
      <c r="E6" s="22"/>
      <c r="F6" s="22"/>
      <c r="G6" s="22"/>
      <c r="H6" s="22"/>
      <c r="I6" s="22"/>
      <c r="J6" s="52"/>
      <c r="K6" s="52"/>
      <c r="L6" s="52"/>
      <c r="M6" s="52"/>
      <c r="N6" s="52"/>
      <c r="O6" s="52"/>
      <c r="P6" s="22"/>
      <c r="Q6" s="22"/>
      <c r="R6" s="22"/>
      <c r="S6" s="22"/>
      <c r="T6" s="22"/>
      <c r="U6" s="22"/>
      <c r="V6" s="22"/>
      <c r="W6" s="22"/>
      <c r="X6" s="22"/>
      <c r="Y6" s="22"/>
      <c r="Z6" s="22"/>
      <c r="AA6" s="22"/>
      <c r="AB6" s="22"/>
      <c r="AC6" s="22"/>
      <c r="AD6" s="22"/>
      <c r="AE6" s="22"/>
      <c r="AF6" s="22"/>
      <c r="AG6" s="22"/>
      <c r="AH6" s="22"/>
      <c r="AI6" s="22"/>
      <c r="AJ6" s="33"/>
    </row>
    <row r="7" spans="1:37" x14ac:dyDescent="0.15">
      <c r="A7" s="64" t="s">
        <v>26</v>
      </c>
      <c r="B7" s="108">
        <v>1113</v>
      </c>
      <c r="C7" s="145"/>
      <c r="D7" s="146"/>
      <c r="E7" s="26">
        <f t="shared" ref="E7:E22" si="0">IF(H7&lt;&gt;"",H7,3)*IF(C7="A",4,IF(C7="B",3,IF(C7="C",2,IF(C7="D",1,IF(AND(C7&gt;=0,C7&lt;=4,ISNUMBER(C7)),C7,0)))))</f>
        <v>0</v>
      </c>
      <c r="F7" s="26" t="str">
        <f t="shared" ref="F7:F22" si="1">IF(OR(C7="A",C7="B",C7="C",C7="D",C7="F",AND(C7&gt;=0,C7&lt;=4,ISNUMBER(C7))),IF(H7&lt;&gt;"",H7,3),"")</f>
        <v/>
      </c>
      <c r="G7" s="26" t="str">
        <f t="shared" ref="G7:G22" si="2">IF(OR(C7="A",C7="B",C7="C",C7="D",C7="P",AND(C7&gt;=0,C7&lt;=4,ISNUMBER(C7))),IF(H7&lt;&gt;"",H7,3),"")</f>
        <v/>
      </c>
      <c r="H7" s="27"/>
      <c r="I7" s="147"/>
      <c r="J7" s="147"/>
      <c r="K7" s="147"/>
      <c r="L7" s="147"/>
      <c r="M7" s="52"/>
      <c r="N7" s="52"/>
      <c r="O7" s="52"/>
      <c r="P7" s="22"/>
      <c r="Q7" s="46" t="s">
        <v>27</v>
      </c>
      <c r="R7" s="106">
        <v>1011</v>
      </c>
      <c r="S7" s="113"/>
      <c r="T7" s="26">
        <f>IF(W7&lt;&gt;"",W7,3)*IF(S7="A",4,IF(S7="B",3,IF(S7="C",2,IF(S7="D",1,IF(AND(S7&gt;=0,S7&lt;=4,ISNUMBER(S7)),S7,0)))))</f>
        <v>0</v>
      </c>
      <c r="U7" s="26" t="str">
        <f>IF(OR(S7="A",S7="B",S7="C",S7="D",S7="F",AND(S7&gt;=0,S7&lt;=4,ISNUMBER(S7))),IF(W7&lt;&gt;"",W7,3),"")</f>
        <v/>
      </c>
      <c r="V7" s="26" t="str">
        <f>IF(OR(S7="A",S7="B",S7="C",S7="D",S7="P",AND(S7&gt;=0,S7&lt;=4,ISNUMBER(S7))),IF(W7&lt;&gt;"",W7,3),"")</f>
        <v/>
      </c>
      <c r="W7" s="121">
        <v>1</v>
      </c>
      <c r="X7" s="131"/>
      <c r="Y7" s="156"/>
      <c r="Z7" s="22"/>
      <c r="AA7" s="73" t="s">
        <v>58</v>
      </c>
      <c r="AB7" s="87">
        <v>2003</v>
      </c>
      <c r="AC7" s="113"/>
      <c r="AD7" s="26">
        <f>IF(AG7&lt;&gt;"",AG7,3)*IF(AC7="A",4,IF(AC7="B",3,IF(AC7="C",2,IF(AC7="D",1,IF(AND(AC7&gt;=0,AC7&lt;=4,ISNUMBER(AC7)),AC7,0)))))</f>
        <v>0</v>
      </c>
      <c r="AE7" s="26" t="str">
        <f>IF(OR(AC7="A",AC7="B",AC7="C",AC7="D",AC7="F",AND(AC7&gt;=0,AC7&lt;=4,ISNUMBER(AC7))),IF(AG7&lt;&gt;"",AG7,3),"")</f>
        <v/>
      </c>
      <c r="AF7" s="26" t="str">
        <f>IF(OR(AC7="A",AC7="B",AC7="C",AC7="D",AC7="P",AND(AC7&gt;=0,AC7&lt;=4,ISNUMBER(AC7))),IF(AG7&lt;&gt;"",AG7,3),"")</f>
        <v/>
      </c>
      <c r="AG7" s="121"/>
      <c r="AH7" s="131"/>
      <c r="AI7" s="131"/>
      <c r="AJ7" s="72"/>
    </row>
    <row r="8" spans="1:37" x14ac:dyDescent="0.15">
      <c r="A8" s="64" t="s">
        <v>26</v>
      </c>
      <c r="B8" s="106">
        <v>1213</v>
      </c>
      <c r="C8" s="145"/>
      <c r="D8" s="146"/>
      <c r="E8" s="26">
        <f t="shared" si="0"/>
        <v>0</v>
      </c>
      <c r="F8" s="26" t="str">
        <f t="shared" si="1"/>
        <v/>
      </c>
      <c r="G8" s="26" t="str">
        <f t="shared" si="2"/>
        <v/>
      </c>
      <c r="H8" s="27"/>
      <c r="I8" s="147"/>
      <c r="J8" s="147"/>
      <c r="K8" s="147"/>
      <c r="L8" s="147"/>
      <c r="M8" s="52"/>
      <c r="N8" s="52"/>
      <c r="O8" s="52"/>
      <c r="P8" s="22"/>
      <c r="Q8" s="46" t="s">
        <v>33</v>
      </c>
      <c r="R8" s="106">
        <v>1215</v>
      </c>
      <c r="S8" s="114"/>
      <c r="T8" s="26">
        <f t="shared" ref="T8:T17" si="3">IF(W8&lt;&gt;"",W8,3)*IF(S8="A",4,IF(S8="B",3,IF(S8="C",2,IF(S8="D",1,IF(AND(S8&gt;=0,S8&lt;=4,ISNUMBER(S8)),S8,0)))))</f>
        <v>0</v>
      </c>
      <c r="U8" s="26" t="str">
        <f t="shared" ref="U8:U17" si="4">IF(OR(S8="A",S8="B",S8="C",S8="D",S8="F",AND(S8&gt;=0,S8&lt;=4,ISNUMBER(S8))),IF(W8&lt;&gt;"",W8,3),"")</f>
        <v/>
      </c>
      <c r="V8" s="26" t="str">
        <f t="shared" ref="V8:V17" si="5">IF(OR(S8="A",S8="B",S8="C",S8="D",S8="P",AND(S8&gt;=0,S8&lt;=4,ISNUMBER(S8))),IF(W8&lt;&gt;"",W8,3),"")</f>
        <v/>
      </c>
      <c r="W8" s="121">
        <v>5</v>
      </c>
      <c r="X8" s="155"/>
      <c r="Y8" s="155"/>
      <c r="Z8" s="22"/>
      <c r="AA8" s="73" t="s">
        <v>51</v>
      </c>
      <c r="AB8" s="74">
        <v>3113</v>
      </c>
      <c r="AC8" s="113"/>
      <c r="AD8" s="26">
        <f t="shared" ref="AD8" si="6">IF(AG8&lt;&gt;"",AG8,3)*IF(AC8="A",4,IF(AC8="B",3,IF(AC8="C",2,IF(AC8="D",1,IF(AND(AC8&gt;=0,AC8&lt;=4,ISNUMBER(AC8)),AC8,0)))))</f>
        <v>0</v>
      </c>
      <c r="AE8" s="26" t="str">
        <f t="shared" ref="AE8" si="7">IF(OR(AC8="A",AC8="B",AC8="C",AC8="D",AC8="F",AND(AC8&gt;=0,AC8&lt;=4,ISNUMBER(AC8))),IF(AG8&lt;&gt;"",AG8,3),"")</f>
        <v/>
      </c>
      <c r="AF8" s="26" t="str">
        <f t="shared" ref="AF8" si="8">IF(OR(AC8="A",AC8="B",AC8="C",AC8="D",AC8="P",AND(AC8&gt;=0,AC8&lt;=4,ISNUMBER(AC8))),IF(AG8&lt;&gt;"",AG8,3),"")</f>
        <v/>
      </c>
      <c r="AG8" s="121"/>
      <c r="AH8" s="131"/>
      <c r="AI8" s="131"/>
      <c r="AJ8" s="72"/>
    </row>
    <row r="9" spans="1:37" x14ac:dyDescent="0.15">
      <c r="A9" s="64" t="s">
        <v>28</v>
      </c>
      <c r="B9" s="108">
        <v>1103</v>
      </c>
      <c r="C9" s="145"/>
      <c r="D9" s="146"/>
      <c r="E9" s="26">
        <f t="shared" si="0"/>
        <v>0</v>
      </c>
      <c r="F9" s="26" t="str">
        <f t="shared" si="1"/>
        <v/>
      </c>
      <c r="G9" s="26" t="str">
        <f t="shared" si="2"/>
        <v/>
      </c>
      <c r="H9" s="27"/>
      <c r="I9" s="147"/>
      <c r="J9" s="147"/>
      <c r="K9" s="147"/>
      <c r="L9" s="147"/>
      <c r="M9" s="52"/>
      <c r="N9" s="52"/>
      <c r="O9" s="52"/>
      <c r="P9" s="22"/>
      <c r="Q9" s="54" t="s">
        <v>50</v>
      </c>
      <c r="R9" s="106">
        <v>2124</v>
      </c>
      <c r="S9" s="114"/>
      <c r="T9" s="26">
        <f t="shared" si="3"/>
        <v>0</v>
      </c>
      <c r="U9" s="26" t="str">
        <f t="shared" si="4"/>
        <v/>
      </c>
      <c r="V9" s="26" t="str">
        <f t="shared" si="5"/>
        <v/>
      </c>
      <c r="W9" s="121">
        <v>4</v>
      </c>
      <c r="X9" s="131"/>
      <c r="Y9" s="156"/>
      <c r="Z9" s="22"/>
      <c r="AA9" s="73" t="s">
        <v>59</v>
      </c>
      <c r="AB9" s="74">
        <v>3013</v>
      </c>
      <c r="AC9" s="113"/>
      <c r="AD9" s="26">
        <f t="shared" ref="AD9" si="9">IF(AG9&lt;&gt;"",AG9,3)*IF(AC9="A",4,IF(AC9="B",3,IF(AC9="C",2,IF(AC9="D",1,IF(AND(AC9&gt;=0,AC9&lt;=4,ISNUMBER(AC9)),AC9,0)))))</f>
        <v>0</v>
      </c>
      <c r="AE9" s="26" t="str">
        <f t="shared" ref="AE9" si="10">IF(OR(AC9="A",AC9="B",AC9="C",AC9="D",AC9="F",AND(AC9&gt;=0,AC9&lt;=4,ISNUMBER(AC9))),IF(AG9&lt;&gt;"",AG9,3),"")</f>
        <v/>
      </c>
      <c r="AF9" s="26" t="str">
        <f t="shared" ref="AF9" si="11">IF(OR(AC9="A",AC9="B",AC9="C",AC9="D",AC9="P",AND(AC9&gt;=0,AC9&lt;=4,ISNUMBER(AC9))),IF(AG9&lt;&gt;"",AG9,3),"")</f>
        <v/>
      </c>
      <c r="AG9" s="121"/>
      <c r="AH9" s="131"/>
      <c r="AI9" s="131"/>
      <c r="AJ9" s="72"/>
    </row>
    <row r="10" spans="1:37" x14ac:dyDescent="0.15">
      <c r="A10" s="64" t="s">
        <v>29</v>
      </c>
      <c r="B10" s="106">
        <v>1113</v>
      </c>
      <c r="C10" s="145"/>
      <c r="D10" s="146"/>
      <c r="E10" s="26">
        <f t="shared" si="0"/>
        <v>0</v>
      </c>
      <c r="F10" s="26" t="str">
        <f t="shared" si="1"/>
        <v/>
      </c>
      <c r="G10" s="26" t="str">
        <f t="shared" si="2"/>
        <v/>
      </c>
      <c r="H10" s="27"/>
      <c r="I10" s="147"/>
      <c r="J10" s="147"/>
      <c r="K10" s="147"/>
      <c r="L10" s="147"/>
      <c r="M10" s="52"/>
      <c r="N10" s="52"/>
      <c r="O10" s="52"/>
      <c r="P10" s="22"/>
      <c r="Q10" s="129" t="s">
        <v>67</v>
      </c>
      <c r="R10" s="108">
        <v>3103</v>
      </c>
      <c r="S10" s="114"/>
      <c r="T10" s="26">
        <f t="shared" si="3"/>
        <v>0</v>
      </c>
      <c r="U10" s="26" t="str">
        <f t="shared" si="4"/>
        <v/>
      </c>
      <c r="V10" s="26" t="str">
        <f t="shared" si="5"/>
        <v/>
      </c>
      <c r="W10" s="121"/>
      <c r="X10" s="131"/>
      <c r="Y10" s="156"/>
      <c r="Z10" s="22"/>
      <c r="AA10" s="73" t="s">
        <v>60</v>
      </c>
      <c r="AB10" s="87"/>
      <c r="AC10" s="114"/>
      <c r="AD10" s="26">
        <f t="shared" ref="AD10" si="12">IF(AG10&lt;&gt;"",AG10,3)*IF(AC10="A",4,IF(AC10="B",3,IF(AC10="C",2,IF(AC10="D",1,IF(AND(AC10&gt;=0,AC10&lt;=4,ISNUMBER(AC10)),AC10,0)))))</f>
        <v>0</v>
      </c>
      <c r="AE10" s="26" t="str">
        <f t="shared" ref="AE10" si="13">IF(OR(AC10="A",AC10="B",AC10="C",AC10="D",AC10="F",AND(AC10&gt;=0,AC10&lt;=4,ISNUMBER(AC10))),IF(AG10&lt;&gt;"",AG10,3),"")</f>
        <v/>
      </c>
      <c r="AF10" s="26" t="str">
        <f t="shared" ref="AF10" si="14">IF(OR(AC10="A",AC10="B",AC10="C",AC10="D",AC10="P",AND(AC10&gt;=0,AC10&lt;=4,ISNUMBER(AC10))),IF(AG10&lt;&gt;"",AG10,3),"")</f>
        <v/>
      </c>
      <c r="AG10" s="121">
        <v>3</v>
      </c>
      <c r="AH10" s="131"/>
      <c r="AI10" s="131"/>
      <c r="AJ10" s="72"/>
    </row>
    <row r="11" spans="1:37" x14ac:dyDescent="0.15">
      <c r="A11" s="76" t="s">
        <v>76</v>
      </c>
      <c r="B11" s="108">
        <v>1483</v>
      </c>
      <c r="C11" s="148"/>
      <c r="D11" s="154"/>
      <c r="E11" s="26">
        <f t="shared" si="0"/>
        <v>0</v>
      </c>
      <c r="F11" s="26" t="str">
        <f t="shared" si="1"/>
        <v/>
      </c>
      <c r="G11" s="26" t="str">
        <f t="shared" si="2"/>
        <v/>
      </c>
      <c r="H11" s="27"/>
      <c r="I11" s="147"/>
      <c r="J11" s="147"/>
      <c r="K11" s="147"/>
      <c r="L11" s="147"/>
      <c r="M11" s="52"/>
      <c r="N11" s="52"/>
      <c r="O11" s="52"/>
      <c r="P11" s="22"/>
      <c r="Q11" s="129" t="s">
        <v>84</v>
      </c>
      <c r="R11" s="108">
        <v>2713</v>
      </c>
      <c r="S11" s="114"/>
      <c r="T11" s="26">
        <f t="shared" si="3"/>
        <v>0</v>
      </c>
      <c r="U11" s="26" t="str">
        <f t="shared" si="4"/>
        <v/>
      </c>
      <c r="V11" s="26" t="str">
        <f t="shared" si="5"/>
        <v/>
      </c>
      <c r="W11" s="121"/>
      <c r="X11" s="131"/>
      <c r="Y11" s="156"/>
      <c r="Z11" s="22"/>
      <c r="AA11" s="86"/>
      <c r="AB11" s="112"/>
      <c r="AC11" s="115"/>
      <c r="AD11" s="26"/>
      <c r="AE11" s="26"/>
      <c r="AF11" s="26"/>
      <c r="AG11" s="27"/>
      <c r="AH11" s="120"/>
      <c r="AI11" s="120"/>
      <c r="AJ11" s="72"/>
    </row>
    <row r="12" spans="1:37" x14ac:dyDescent="0.15">
      <c r="A12" s="64" t="s">
        <v>31</v>
      </c>
      <c r="B12" s="108"/>
      <c r="C12" s="145"/>
      <c r="D12" s="146"/>
      <c r="E12" s="26">
        <f t="shared" si="0"/>
        <v>0</v>
      </c>
      <c r="F12" s="26" t="str">
        <f t="shared" si="1"/>
        <v/>
      </c>
      <c r="G12" s="26" t="str">
        <f t="shared" si="2"/>
        <v/>
      </c>
      <c r="H12" s="27"/>
      <c r="I12" s="147"/>
      <c r="J12" s="147"/>
      <c r="K12" s="147"/>
      <c r="L12" s="147"/>
      <c r="M12" s="33"/>
      <c r="N12" s="33"/>
      <c r="O12" s="22"/>
      <c r="P12" s="22"/>
      <c r="Q12" s="73" t="s">
        <v>52</v>
      </c>
      <c r="R12" s="74">
        <v>2993</v>
      </c>
      <c r="S12" s="114"/>
      <c r="T12" s="26">
        <f t="shared" si="3"/>
        <v>0</v>
      </c>
      <c r="U12" s="26" t="str">
        <f t="shared" si="4"/>
        <v/>
      </c>
      <c r="V12" s="26" t="str">
        <f t="shared" si="5"/>
        <v/>
      </c>
      <c r="W12" s="121"/>
      <c r="X12" s="155"/>
      <c r="Y12" s="155"/>
      <c r="Z12" s="22"/>
      <c r="AA12" s="135" t="s">
        <v>79</v>
      </c>
      <c r="AB12" s="135"/>
      <c r="AC12" s="135"/>
      <c r="AD12" s="135"/>
      <c r="AE12" s="135"/>
      <c r="AF12" s="135"/>
      <c r="AG12" s="135"/>
      <c r="AH12" s="135"/>
      <c r="AI12" s="135"/>
      <c r="AJ12" s="72"/>
    </row>
    <row r="13" spans="1:37" x14ac:dyDescent="0.15">
      <c r="A13" s="64" t="s">
        <v>31</v>
      </c>
      <c r="B13" s="108"/>
      <c r="C13" s="145"/>
      <c r="D13" s="146"/>
      <c r="E13" s="26">
        <f t="shared" si="0"/>
        <v>0</v>
      </c>
      <c r="F13" s="26" t="str">
        <f t="shared" si="1"/>
        <v/>
      </c>
      <c r="G13" s="26" t="str">
        <f t="shared" si="2"/>
        <v/>
      </c>
      <c r="H13" s="27"/>
      <c r="I13" s="147"/>
      <c r="J13" s="147"/>
      <c r="K13" s="147"/>
      <c r="L13" s="147"/>
      <c r="M13" s="52"/>
      <c r="N13" s="52"/>
      <c r="O13" s="52"/>
      <c r="P13" s="22"/>
      <c r="Q13" s="73" t="s">
        <v>51</v>
      </c>
      <c r="R13" s="74">
        <v>2010</v>
      </c>
      <c r="S13" s="114"/>
      <c r="T13" s="26">
        <f t="shared" si="3"/>
        <v>0</v>
      </c>
      <c r="U13" s="26" t="str">
        <f t="shared" si="4"/>
        <v/>
      </c>
      <c r="V13" s="26" t="str">
        <f t="shared" si="5"/>
        <v/>
      </c>
      <c r="W13" s="121">
        <v>1</v>
      </c>
      <c r="X13" s="141"/>
      <c r="Y13" s="142"/>
      <c r="Z13" s="22"/>
      <c r="AA13" s="111"/>
      <c r="AB13" s="112"/>
      <c r="AC13" s="115"/>
      <c r="AD13" s="26"/>
      <c r="AE13" s="26"/>
      <c r="AF13" s="26"/>
      <c r="AG13" s="27"/>
      <c r="AH13" s="120"/>
      <c r="AI13" s="120"/>
      <c r="AJ13" s="72"/>
    </row>
    <row r="14" spans="1:37" x14ac:dyDescent="0.15">
      <c r="A14" s="128" t="s">
        <v>32</v>
      </c>
      <c r="B14" s="108">
        <v>1113</v>
      </c>
      <c r="C14" s="145"/>
      <c r="D14" s="146"/>
      <c r="E14" s="26">
        <f t="shared" ref="E14:E16" si="15">IF(H14&lt;&gt;"",H14,3)*IF(C14="A",4,IF(C14="B",3,IF(C14="C",2,IF(C14="D",1,IF(AND(C14&gt;=0,C14&lt;=4,ISNUMBER(C14)),C14,0)))))</f>
        <v>0</v>
      </c>
      <c r="F14" s="26" t="str">
        <f t="shared" ref="F14:F16" si="16">IF(OR(C14="A",C14="B",C14="C",C14="D",C14="F",AND(C14&gt;=0,C14&lt;=4,ISNUMBER(C14))),IF(H14&lt;&gt;"",H14,3),"")</f>
        <v/>
      </c>
      <c r="G14" s="26" t="str">
        <f t="shared" ref="G14:G16" si="17">IF(OR(C14="A",C14="B",C14="C",C14="D",C14="P",AND(C14&gt;=0,C14&lt;=4,ISNUMBER(C14))),IF(H14&lt;&gt;"",H14,3),"")</f>
        <v/>
      </c>
      <c r="H14" s="27"/>
      <c r="I14" s="147"/>
      <c r="J14" s="147"/>
      <c r="K14" s="147"/>
      <c r="L14" s="147"/>
      <c r="M14" s="52"/>
      <c r="N14" s="52"/>
      <c r="O14" s="52"/>
      <c r="P14" s="22"/>
      <c r="Q14" s="54" t="s">
        <v>51</v>
      </c>
      <c r="R14" s="108">
        <v>2613</v>
      </c>
      <c r="S14" s="114"/>
      <c r="T14" s="26">
        <f t="shared" si="3"/>
        <v>0</v>
      </c>
      <c r="U14" s="26" t="str">
        <f t="shared" si="4"/>
        <v/>
      </c>
      <c r="V14" s="26" t="str">
        <f t="shared" si="5"/>
        <v/>
      </c>
      <c r="W14" s="121"/>
      <c r="X14" s="141"/>
      <c r="Y14" s="142"/>
      <c r="Z14" s="65"/>
      <c r="AA14" s="73" t="s">
        <v>51</v>
      </c>
      <c r="AB14" s="87"/>
      <c r="AC14" s="125"/>
      <c r="AD14" s="26">
        <f>IF(AG14&lt;&gt;"",AG14,3)*IF(AC14="A",4,IF(AC14="B",3,IF(AC14="C",2,IF(AC14="D",1,IF(AND(AC14&gt;=0,AC14&lt;=4,ISNUMBER(AC14)),AC14,0)))))</f>
        <v>0</v>
      </c>
      <c r="AE14" s="26" t="str">
        <f>IF(OR(AC14="A",AC14="B",AC14="C",AC14="D",AC14="F",AND(AC14&gt;=0,AC14&lt;=4,ISNUMBER(AC14))),IF(AG14&lt;&gt;"",AG14,3),"")</f>
        <v/>
      </c>
      <c r="AF14" s="26" t="str">
        <f>IF(OR(AC14="A",AC14="B",AC14="C",AC14="D",AC14="P",AND(AC14&gt;=0,AC14&lt;=4,ISNUMBER(AC14))),IF(AG14&lt;&gt;"",AG14,3),"")</f>
        <v/>
      </c>
      <c r="AG14" s="121"/>
      <c r="AH14" s="131"/>
      <c r="AI14" s="130"/>
      <c r="AJ14" s="72"/>
    </row>
    <row r="15" spans="1:37" x14ac:dyDescent="0.15">
      <c r="A15" s="64" t="s">
        <v>32</v>
      </c>
      <c r="B15" s="106">
        <v>1111</v>
      </c>
      <c r="C15" s="148"/>
      <c r="D15" s="148"/>
      <c r="E15" s="26">
        <f t="shared" si="15"/>
        <v>0</v>
      </c>
      <c r="F15" s="26" t="str">
        <f t="shared" si="16"/>
        <v/>
      </c>
      <c r="G15" s="26" t="str">
        <f t="shared" si="17"/>
        <v/>
      </c>
      <c r="H15" s="121">
        <v>1</v>
      </c>
      <c r="I15" s="149"/>
      <c r="J15" s="149"/>
      <c r="K15" s="149"/>
      <c r="L15" s="149"/>
      <c r="M15" s="52"/>
      <c r="N15" s="52"/>
      <c r="O15" s="52"/>
      <c r="P15" s="22"/>
      <c r="Q15" s="54" t="s">
        <v>51</v>
      </c>
      <c r="R15" s="106">
        <v>3084</v>
      </c>
      <c r="S15" s="114"/>
      <c r="T15" s="26">
        <f t="shared" ref="T15" si="18">IF(W15&lt;&gt;"",W15,3)*IF(S15="A",4,IF(S15="B",3,IF(S15="C",2,IF(S15="D",1,IF(AND(S15&gt;=0,S15&lt;=4,ISNUMBER(S15)),S15,0)))))</f>
        <v>0</v>
      </c>
      <c r="U15" s="26" t="str">
        <f t="shared" ref="U15" si="19">IF(OR(S15="A",S15="B",S15="C",S15="D",S15="F",AND(S15&gt;=0,S15&lt;=4,ISNUMBER(S15))),IF(W15&lt;&gt;"",W15,3),"")</f>
        <v/>
      </c>
      <c r="V15" s="26" t="str">
        <f t="shared" ref="V15" si="20">IF(OR(S15="A",S15="B",S15="C",S15="D",S15="P",AND(S15&gt;=0,S15&lt;=4,ISNUMBER(S15))),IF(W15&lt;&gt;"",W15,3),"")</f>
        <v/>
      </c>
      <c r="W15" s="121">
        <v>4</v>
      </c>
      <c r="X15" s="155"/>
      <c r="Y15" s="155"/>
      <c r="Z15" s="22"/>
      <c r="AA15" s="73" t="s">
        <v>51</v>
      </c>
      <c r="AB15" s="87"/>
      <c r="AC15" s="126"/>
      <c r="AD15" s="26">
        <f>IF(AG15&lt;&gt;"",AG15,3)*IF(AC15="A",4,IF(AC15="B",3,IF(AC15="C",2,IF(AC15="D",1,IF(AND(AC15&gt;=0,AC15&lt;=4,ISNUMBER(AC15)),AC15,0)))))</f>
        <v>0</v>
      </c>
      <c r="AE15" s="26" t="str">
        <f>IF(OR(AC15="A",AC15="B",AC15="C",AC15="D",AC15="F",AND(AC15&gt;=0,AC15&lt;=4,ISNUMBER(AC15))),IF(AG15&lt;&gt;"",AG15,3),"")</f>
        <v/>
      </c>
      <c r="AF15" s="26" t="str">
        <f>IF(OR(AC15="A",AC15="B",AC15="C",AC15="D",AC15="P",AND(AC15&gt;=0,AC15&lt;=4,ISNUMBER(AC15))),IF(AG15&lt;&gt;"",AG15,3),"")</f>
        <v/>
      </c>
      <c r="AG15" s="121"/>
      <c r="AH15" s="131"/>
      <c r="AI15" s="130"/>
      <c r="AJ15" s="72"/>
    </row>
    <row r="16" spans="1:37" x14ac:dyDescent="0.15">
      <c r="A16" s="76" t="s">
        <v>51</v>
      </c>
      <c r="B16" s="106">
        <v>1013</v>
      </c>
      <c r="C16" s="145"/>
      <c r="D16" s="146"/>
      <c r="E16" s="26">
        <f t="shared" si="15"/>
        <v>0</v>
      </c>
      <c r="F16" s="26" t="str">
        <f t="shared" si="16"/>
        <v/>
      </c>
      <c r="G16" s="26" t="str">
        <f t="shared" si="17"/>
        <v/>
      </c>
      <c r="H16" s="30"/>
      <c r="I16" s="147"/>
      <c r="J16" s="147"/>
      <c r="K16" s="147"/>
      <c r="L16" s="147"/>
      <c r="M16" s="52"/>
      <c r="N16" s="52"/>
      <c r="O16" s="52"/>
      <c r="P16" s="65"/>
      <c r="Q16" s="54" t="s">
        <v>51</v>
      </c>
      <c r="R16" s="108">
        <v>3153</v>
      </c>
      <c r="S16" s="114"/>
      <c r="T16" s="26">
        <f t="shared" si="3"/>
        <v>0</v>
      </c>
      <c r="U16" s="26" t="str">
        <f t="shared" si="4"/>
        <v/>
      </c>
      <c r="V16" s="26" t="str">
        <f t="shared" si="5"/>
        <v/>
      </c>
      <c r="W16" s="121"/>
      <c r="X16" s="140"/>
      <c r="Y16" s="140"/>
      <c r="Z16" s="22"/>
      <c r="AA16" s="73" t="s">
        <v>51</v>
      </c>
      <c r="AB16" s="87"/>
      <c r="AC16" s="126"/>
      <c r="AD16" s="26">
        <f>IF(AG16&lt;&gt;"",AG16,3)*IF(AC16="A",4,IF(AC16="B",3,IF(AC16="C",2,IF(AC16="D",1,IF(AND(AC16&gt;=0,AC16&lt;=4,ISNUMBER(AC16)),AC16,0)))))</f>
        <v>0</v>
      </c>
      <c r="AE16" s="26" t="str">
        <f>IF(OR(AC16="A",AC16="B",AC16="C",AC16="D",AC16="F",AND(AC16&gt;=0,AC16&lt;=4,ISNUMBER(AC16))),IF(AG16&lt;&gt;"",AG16,3),"")</f>
        <v/>
      </c>
      <c r="AF16" s="26" t="str">
        <f>IF(OR(AC16="A",AC16="B",AC16="C",AC16="D",AC16="P",AND(AC16&gt;=0,AC16&lt;=4,ISNUMBER(AC16))),IF(AG16&lt;&gt;"",AG16,3),"")</f>
        <v/>
      </c>
      <c r="AG16" s="121"/>
      <c r="AH16" s="131"/>
      <c r="AI16" s="130"/>
      <c r="AJ16" s="72"/>
    </row>
    <row r="17" spans="1:36" x14ac:dyDescent="0.15">
      <c r="A17" s="76" t="s">
        <v>30</v>
      </c>
      <c r="B17" s="106">
        <v>1113</v>
      </c>
      <c r="C17" s="145"/>
      <c r="D17" s="146"/>
      <c r="E17" s="26">
        <f t="shared" si="0"/>
        <v>0</v>
      </c>
      <c r="F17" s="26" t="str">
        <f t="shared" si="1"/>
        <v/>
      </c>
      <c r="G17" s="26" t="str">
        <f t="shared" si="2"/>
        <v/>
      </c>
      <c r="H17" s="30"/>
      <c r="I17" s="147"/>
      <c r="J17" s="147"/>
      <c r="K17" s="147"/>
      <c r="L17" s="147"/>
      <c r="M17" s="52"/>
      <c r="N17" s="52"/>
      <c r="O17" s="52"/>
      <c r="P17" s="22"/>
      <c r="Q17" s="73" t="s">
        <v>51</v>
      </c>
      <c r="R17" s="74">
        <v>3513</v>
      </c>
      <c r="S17" s="113"/>
      <c r="T17" s="26">
        <f t="shared" si="3"/>
        <v>0</v>
      </c>
      <c r="U17" s="26" t="str">
        <f t="shared" si="4"/>
        <v/>
      </c>
      <c r="V17" s="26" t="str">
        <f t="shared" si="5"/>
        <v/>
      </c>
      <c r="W17" s="121"/>
      <c r="X17" s="140"/>
      <c r="Y17" s="140"/>
      <c r="Z17" s="22"/>
      <c r="AA17" s="73" t="s">
        <v>51</v>
      </c>
      <c r="AB17" s="87"/>
      <c r="AC17" s="126"/>
      <c r="AD17" s="26">
        <f>IF(AG17&lt;&gt;"",AG17,3)*IF(AC17="A",4,IF(AC17="B",3,IF(AC17="C",2,IF(AC17="D",1,IF(AND(AC17&gt;=0,AC17&lt;=4,ISNUMBER(AC17)),AC17,0)))))</f>
        <v>0</v>
      </c>
      <c r="AE17" s="26" t="str">
        <f>IF(OR(AC17="A",AC17="B",AC17="C",AC17="D",AC17="F",AND(AC17&gt;=0,AC17&lt;=4,ISNUMBER(AC17))),IF(AG17&lt;&gt;"",AG17,3),"")</f>
        <v/>
      </c>
      <c r="AF17" s="26" t="str">
        <f>IF(OR(AC17="A",AC17="B",AC17="C",AC17="D",AC17="P",AND(AC17&gt;=0,AC17&lt;=4,ISNUMBER(AC17))),IF(AG17&lt;&gt;"",AG17,3),"")</f>
        <v/>
      </c>
      <c r="AG17" s="121"/>
      <c r="AH17" s="131"/>
      <c r="AI17" s="130"/>
      <c r="AJ17" s="72"/>
    </row>
    <row r="18" spans="1:36" x14ac:dyDescent="0.15">
      <c r="A18" s="82" t="s">
        <v>66</v>
      </c>
      <c r="B18" s="108"/>
      <c r="C18" s="145"/>
      <c r="D18" s="146"/>
      <c r="E18" s="26">
        <f t="shared" ref="E18" si="21">IF(H18&lt;&gt;"",H18,3)*IF(C18="A",4,IF(C18="B",3,IF(C18="C",2,IF(C18="D",1,IF(AND(C18&gt;=0,C18&lt;=4,ISNUMBER(C18)),C18,0)))))</f>
        <v>0</v>
      </c>
      <c r="F18" s="26" t="str">
        <f t="shared" ref="F18" si="22">IF(OR(C18="A",C18="B",C18="C",C18="D",C18="F",AND(C18&gt;=0,C18&lt;=4,ISNUMBER(C18))),IF(H18&lt;&gt;"",H18,3),"")</f>
        <v/>
      </c>
      <c r="G18" s="26" t="str">
        <f t="shared" ref="G18" si="23">IF(OR(C18="A",C18="B",C18="C",C18="D",C18="P",AND(C18&gt;=0,C18&lt;=4,ISNUMBER(C18))),IF(H18&lt;&gt;"",H18,3),"")</f>
        <v/>
      </c>
      <c r="H18" s="30"/>
      <c r="I18" s="147"/>
      <c r="J18" s="147"/>
      <c r="K18" s="147"/>
      <c r="L18" s="147"/>
      <c r="M18" s="52"/>
      <c r="N18" s="52"/>
      <c r="O18" s="52"/>
      <c r="P18" s="22"/>
      <c r="Q18" s="73" t="s">
        <v>53</v>
      </c>
      <c r="R18" s="74">
        <v>3343</v>
      </c>
      <c r="S18" s="113"/>
      <c r="T18" s="26">
        <f t="shared" ref="T18" si="24">IF(W18&lt;&gt;"",W18,3)*IF(S18="A",4,IF(S18="B",3,IF(S18="C",2,IF(S18="D",1,IF(AND(S18&gt;=0,S18&lt;=4,ISNUMBER(S18)),S18,0)))))</f>
        <v>0</v>
      </c>
      <c r="U18" s="26" t="str">
        <f t="shared" ref="U18" si="25">IF(OR(S18="A",S18="B",S18="C",S18="D",S18="F",AND(S18&gt;=0,S18&lt;=4,ISNUMBER(S18))),IF(W18&lt;&gt;"",W18,3),"")</f>
        <v/>
      </c>
      <c r="V18" s="26" t="str">
        <f t="shared" ref="V18" si="26">IF(OR(S18="A",S18="B",S18="C",S18="D",S18="P",AND(S18&gt;=0,S18&lt;=4,ISNUMBER(S18))),IF(W18&lt;&gt;"",W18,3),"")</f>
        <v/>
      </c>
      <c r="W18" s="121"/>
      <c r="X18" s="140"/>
      <c r="Y18" s="140"/>
      <c r="Z18" s="22"/>
      <c r="AC18" s="88"/>
      <c r="AD18" s="72"/>
      <c r="AE18" s="72"/>
      <c r="AF18" s="72"/>
      <c r="AG18" s="72"/>
      <c r="AH18" s="72"/>
      <c r="AI18" s="72"/>
      <c r="AJ18" s="72"/>
    </row>
    <row r="19" spans="1:36" x14ac:dyDescent="0.15">
      <c r="A19" s="82" t="s">
        <v>66</v>
      </c>
      <c r="B19" s="108"/>
      <c r="C19" s="145"/>
      <c r="D19" s="146"/>
      <c r="E19" s="26">
        <f t="shared" si="0"/>
        <v>0</v>
      </c>
      <c r="F19" s="26" t="str">
        <f t="shared" si="1"/>
        <v/>
      </c>
      <c r="G19" s="26" t="str">
        <f t="shared" si="2"/>
        <v/>
      </c>
      <c r="H19" s="30"/>
      <c r="I19" s="147"/>
      <c r="J19" s="147"/>
      <c r="K19" s="147"/>
      <c r="L19" s="147"/>
      <c r="M19" s="52"/>
      <c r="N19" s="52"/>
      <c r="O19" s="52"/>
      <c r="P19" s="22"/>
      <c r="Q19" s="73"/>
      <c r="R19" s="80"/>
      <c r="S19" s="115"/>
      <c r="T19" s="26"/>
      <c r="U19" s="26"/>
      <c r="V19" s="26"/>
      <c r="W19" s="27"/>
      <c r="X19" s="66"/>
      <c r="Y19" s="66"/>
      <c r="Z19" s="22"/>
      <c r="AA19" s="135" t="s">
        <v>81</v>
      </c>
      <c r="AB19" s="135"/>
      <c r="AC19" s="135"/>
      <c r="AD19" s="135"/>
      <c r="AE19" s="135"/>
      <c r="AF19" s="135"/>
      <c r="AG19" s="135"/>
      <c r="AH19" s="135"/>
      <c r="AI19" s="135"/>
      <c r="AJ19" s="72"/>
    </row>
    <row r="20" spans="1:36" x14ac:dyDescent="0.15">
      <c r="A20" s="82" t="s">
        <v>66</v>
      </c>
      <c r="B20" s="108"/>
      <c r="C20" s="145"/>
      <c r="D20" s="146"/>
      <c r="E20" s="26">
        <f t="shared" ref="E20" si="27">IF(H20&lt;&gt;"",H20,3)*IF(C20="A",4,IF(C20="B",3,IF(C20="C",2,IF(C20="D",1,IF(AND(C20&gt;=0,C20&lt;=4,ISNUMBER(C20)),C20,0)))))</f>
        <v>0</v>
      </c>
      <c r="F20" s="26" t="str">
        <f t="shared" ref="F20" si="28">IF(OR(C20="A",C20="B",C20="C",C20="D",C20="F",AND(C20&gt;=0,C20&lt;=4,ISNUMBER(C20))),IF(H20&lt;&gt;"",H20,3),"")</f>
        <v/>
      </c>
      <c r="G20" s="26" t="str">
        <f t="shared" ref="G20" si="29">IF(OR(C20="A",C20="B",C20="C",C20="D",C20="P",AND(C20&gt;=0,C20&lt;=4,ISNUMBER(C20))),IF(H20&lt;&gt;"",H20,3),"")</f>
        <v/>
      </c>
      <c r="H20" s="30"/>
      <c r="I20" s="147"/>
      <c r="J20" s="147"/>
      <c r="K20" s="147"/>
      <c r="L20" s="147"/>
      <c r="M20" s="52"/>
      <c r="N20" s="52"/>
      <c r="O20" s="52"/>
      <c r="P20" s="22"/>
      <c r="Q20" s="133"/>
      <c r="R20" s="133"/>
      <c r="S20" s="133"/>
      <c r="T20" s="133"/>
      <c r="U20" s="133"/>
      <c r="V20" s="133"/>
      <c r="W20" s="133"/>
      <c r="X20" s="15" t="s">
        <v>35</v>
      </c>
      <c r="Y20" s="52"/>
      <c r="Z20" s="22"/>
      <c r="AA20" s="43"/>
      <c r="AB20" s="72"/>
      <c r="AC20" s="89"/>
      <c r="AD20" s="72"/>
      <c r="AE20" s="72"/>
      <c r="AF20" s="72"/>
      <c r="AG20" s="72"/>
      <c r="AH20" s="72"/>
      <c r="AI20" s="72"/>
      <c r="AJ20" s="72"/>
    </row>
    <row r="21" spans="1:36" x14ac:dyDescent="0.15">
      <c r="A21" s="76" t="s">
        <v>62</v>
      </c>
      <c r="B21" s="107"/>
      <c r="C21" s="145"/>
      <c r="D21" s="146"/>
      <c r="E21" s="26">
        <f t="shared" si="0"/>
        <v>0</v>
      </c>
      <c r="F21" s="26" t="str">
        <f t="shared" si="1"/>
        <v/>
      </c>
      <c r="G21" s="26" t="str">
        <f t="shared" si="2"/>
        <v/>
      </c>
      <c r="H21" s="30"/>
      <c r="I21" s="147"/>
      <c r="J21" s="147"/>
      <c r="K21" s="147"/>
      <c r="L21" s="147"/>
      <c r="M21" s="52"/>
      <c r="N21" s="52"/>
      <c r="O21" s="52"/>
      <c r="P21" s="22"/>
      <c r="Q21" s="32" t="s">
        <v>36</v>
      </c>
      <c r="R21" s="52"/>
      <c r="S21" s="52"/>
      <c r="T21" s="52"/>
      <c r="U21" s="52"/>
      <c r="V21" s="66"/>
      <c r="W21" s="52"/>
      <c r="X21" s="52"/>
      <c r="Y21" s="104"/>
      <c r="Z21" s="22"/>
      <c r="AA21" s="73" t="s">
        <v>51</v>
      </c>
      <c r="AB21" s="87"/>
      <c r="AC21" s="125"/>
      <c r="AD21" s="26">
        <f>IF(AG21&lt;&gt;"",AG21,3)*IF(AC21="A",4,IF(AC21="B",3,IF(AC21="C",2,IF(AC21="D",1,IF(AND(AC21&gt;=0,AC21&lt;=4,ISNUMBER(AC21)),AC21,0)))))</f>
        <v>0</v>
      </c>
      <c r="AE21" s="26" t="str">
        <f>IF(OR(AC21="A",AC21="B",AC21="C",AC21="D",AC21="F",AND(AC21&gt;=0,AC21&lt;=4,ISNUMBER(AC21))),IF(AG21&lt;&gt;"",AG21,3),"")</f>
        <v/>
      </c>
      <c r="AF21" s="26" t="str">
        <f>IF(OR(AC21="A",AC21="B",AC21="C",AC21="D",AC21="P",AND(AC21&gt;=0,AC21&lt;=4,ISNUMBER(AC21))),IF(AG21&lt;&gt;"",AG21,3),"")</f>
        <v/>
      </c>
      <c r="AG21" s="121"/>
      <c r="AH21" s="131"/>
      <c r="AI21" s="130"/>
      <c r="AJ21" s="72"/>
    </row>
    <row r="22" spans="1:36" ht="14" thickBot="1" x14ac:dyDescent="0.2">
      <c r="A22" s="76" t="s">
        <v>34</v>
      </c>
      <c r="B22" s="107"/>
      <c r="C22" s="145"/>
      <c r="D22" s="146"/>
      <c r="E22" s="26">
        <f t="shared" si="0"/>
        <v>0</v>
      </c>
      <c r="F22" s="26" t="str">
        <f t="shared" si="1"/>
        <v/>
      </c>
      <c r="G22" s="26" t="str">
        <f t="shared" si="2"/>
        <v/>
      </c>
      <c r="H22" s="30"/>
      <c r="I22" s="147"/>
      <c r="J22" s="147"/>
      <c r="K22" s="147"/>
      <c r="L22" s="147"/>
      <c r="M22" s="52"/>
      <c r="N22" s="52"/>
      <c r="O22" s="52"/>
      <c r="P22" s="22"/>
      <c r="Q22" s="144">
        <f>SUM(G7:G22,V7:V18,AF7:AF10,AF14:AF17,AF21:AF22,AF33:AF39,G27:G46,O27:O46)</f>
        <v>0</v>
      </c>
      <c r="R22" s="144"/>
      <c r="S22" s="52" t="s">
        <v>37</v>
      </c>
      <c r="Z22" s="22"/>
      <c r="AA22" s="73" t="s">
        <v>51</v>
      </c>
      <c r="AB22" s="87"/>
      <c r="AC22" s="126"/>
      <c r="AD22" s="26">
        <f>IF(AG22&lt;&gt;"",AG22,3)*IF(AC22="A",4,IF(AC22="B",3,IF(AC22="C",2,IF(AC22="D",1,IF(AND(AC22&gt;=0,AC22&lt;=4,ISNUMBER(AC22)),AC22,0)))))</f>
        <v>0</v>
      </c>
      <c r="AE22" s="26" t="str">
        <f>IF(OR(AC22="A",AC22="B",AC22="C",AC22="D",AC22="F",AND(AC22&gt;=0,AC22&lt;=4,ISNUMBER(AC22))),IF(AG22&lt;&gt;"",AG22,3),"")</f>
        <v/>
      </c>
      <c r="AF22" s="26" t="str">
        <f>IF(OR(AC22="A",AC22="B",AC22="C",AC22="D",AC22="P",AND(AC22&gt;=0,AC22&lt;=4,ISNUMBER(AC22))),IF(AG22&lt;&gt;"",AG22,3),"")</f>
        <v/>
      </c>
      <c r="AG22" s="121"/>
      <c r="AH22" s="131"/>
      <c r="AI22" s="130"/>
      <c r="AJ22" s="72"/>
    </row>
    <row r="23" spans="1:36" ht="15" thickTop="1" thickBot="1" x14ac:dyDescent="0.2">
      <c r="A23" s="109"/>
      <c r="B23" s="105"/>
      <c r="C23" s="150"/>
      <c r="D23" s="151"/>
      <c r="E23" s="26"/>
      <c r="F23" s="26"/>
      <c r="G23" s="26"/>
      <c r="H23" s="30"/>
      <c r="I23" s="152"/>
      <c r="J23" s="152"/>
      <c r="K23" s="152"/>
      <c r="L23" s="152"/>
      <c r="M23" s="52"/>
      <c r="N23" s="52"/>
      <c r="O23" s="52"/>
      <c r="P23" s="22"/>
      <c r="Q23" s="153" t="str">
        <f>IF(SUM(F7:F22,U7:U18,AE7:AE10,AE14:AE17,AE21:AE22,AE33:AE39,F27:F46,N27:N46)=0,"N/A",ROUNDDOWN(SUM(E7:E22,T7:T18,AD7:AD10,AD14:AD17,AD21:AD22,AD33:AD39,E27:E46,M27:M46)/SUM(F7:F22,U7:U18,AE7:AE10,AE14:AE17,AE21:AE22,AE33:AE39,F27:F46,N27:N46),2))</f>
        <v>N/A</v>
      </c>
      <c r="R23" s="153"/>
      <c r="S23" s="52" t="s">
        <v>38</v>
      </c>
      <c r="T23" s="52"/>
      <c r="U23" s="52"/>
      <c r="V23" s="52"/>
      <c r="W23" s="52"/>
      <c r="X23" s="52"/>
      <c r="Y23" s="52"/>
      <c r="Z23" s="22"/>
      <c r="AA23" s="72"/>
      <c r="AB23" s="45"/>
      <c r="AC23" s="50"/>
      <c r="AD23" s="72"/>
      <c r="AE23" s="72"/>
      <c r="AF23" s="72"/>
      <c r="AG23" s="48"/>
      <c r="AH23" s="45"/>
      <c r="AI23" s="45"/>
      <c r="AJ23" s="72"/>
    </row>
    <row r="24" spans="1:36" ht="15" thickTop="1" thickBot="1" x14ac:dyDescent="0.2">
      <c r="A24" s="109"/>
      <c r="B24" s="105"/>
      <c r="C24" s="122"/>
      <c r="D24" s="123"/>
      <c r="E24" s="26"/>
      <c r="F24" s="26"/>
      <c r="G24" s="26"/>
      <c r="H24" s="30"/>
      <c r="I24" s="124"/>
      <c r="J24" s="124"/>
      <c r="K24" s="124"/>
      <c r="L24" s="124"/>
      <c r="M24" s="52"/>
      <c r="N24" s="52"/>
      <c r="O24" s="52"/>
      <c r="P24" s="22"/>
      <c r="Q24" s="143">
        <f>SUMIF(B7:B22,"&gt;2999",G7:G22)+SUMIF(B27:B46,"&gt;2999",G27:G46)+SUMIF(J27:J46,"&gt;2999",O27:O46)+SUMIF(R7:R18,"&gt;2999",V7:V18)+SUMIF(AB7:AB10,"&gt;2999",AF7:AF10)+SUMIF(AB14:AB17,"&gt;2999",AF14:AF17)+SUMIF(AB21:AB22,"&gt;2999",AF21:AF22)+SUMIF(AB33:AB39,"&gt;2999",AF33:AF39)</f>
        <v>0</v>
      </c>
      <c r="R24" s="143"/>
      <c r="S24" s="127" t="s">
        <v>83</v>
      </c>
      <c r="T24" s="24"/>
      <c r="U24" s="24"/>
      <c r="V24" s="24"/>
      <c r="W24" s="24"/>
      <c r="X24" s="24"/>
      <c r="Y24" s="52"/>
      <c r="Z24" s="22"/>
      <c r="AA24" s="72"/>
      <c r="AB24" s="45"/>
      <c r="AC24" s="50"/>
      <c r="AD24" s="72"/>
      <c r="AE24" s="72"/>
      <c r="AF24" s="72"/>
      <c r="AG24" s="48"/>
      <c r="AH24" s="45"/>
      <c r="AI24" s="45"/>
      <c r="AJ24" s="72"/>
    </row>
    <row r="25" spans="1:36" ht="15" thickTop="1" thickBot="1" x14ac:dyDescent="0.2">
      <c r="A25" s="59" t="s">
        <v>40</v>
      </c>
      <c r="B25" s="67"/>
      <c r="C25" s="52"/>
      <c r="D25" s="52"/>
      <c r="E25" s="52"/>
      <c r="F25" s="52"/>
      <c r="G25" s="52"/>
      <c r="H25" s="52"/>
      <c r="I25" s="44" t="s">
        <v>57</v>
      </c>
      <c r="J25" s="44"/>
      <c r="K25" s="44"/>
      <c r="L25" s="44"/>
      <c r="M25" s="52"/>
      <c r="N25" s="52"/>
      <c r="O25" s="52"/>
      <c r="P25" s="22"/>
      <c r="Q25" s="143">
        <f>SUMIF(B7:B22,"&gt;2999",F7:F22)+SUMIF(B27:B46,"&gt;2999",F27:F46)+SUMIF(J27:J46,"&gt;2999",N27:N46)+SUMIF(R7:R18,"&gt;2999",U7:U18)+SUMIF(AB7:AB10,"&gt;2999",AE7:AE10)+SUMIF(AB14:AB17,"&gt;2999",AE14:AE17)+SUMIF(AB21:AB22,"&gt;2999",AE21:AE22)+SUMIF(AB33:AB39,"&gt;2999",AE33:AE39)</f>
        <v>0</v>
      </c>
      <c r="R25" s="143"/>
      <c r="S25" s="88" t="s">
        <v>70</v>
      </c>
      <c r="T25" s="52"/>
      <c r="U25" s="52"/>
      <c r="V25" s="52"/>
      <c r="W25" s="52"/>
      <c r="X25" s="24"/>
      <c r="Y25" s="24"/>
      <c r="Z25" s="22"/>
      <c r="AA25" s="54"/>
      <c r="AB25" s="15"/>
      <c r="AC25" s="15"/>
      <c r="AD25" s="22"/>
      <c r="AE25" s="22"/>
      <c r="AF25" s="22"/>
      <c r="AG25" s="31"/>
      <c r="AH25" s="52"/>
      <c r="AI25" s="52"/>
      <c r="AJ25" s="72"/>
    </row>
    <row r="26" spans="1:36" ht="14" thickBot="1" x14ac:dyDescent="0.2">
      <c r="A26" s="68" t="s">
        <v>20</v>
      </c>
      <c r="B26" s="52"/>
      <c r="C26" s="52" t="s">
        <v>42</v>
      </c>
      <c r="D26" s="17" t="s">
        <v>43</v>
      </c>
      <c r="E26" s="63" t="s">
        <v>22</v>
      </c>
      <c r="F26" s="63" t="s">
        <v>23</v>
      </c>
      <c r="G26" s="63" t="s">
        <v>24</v>
      </c>
      <c r="H26" s="52"/>
      <c r="I26" s="52" t="s">
        <v>20</v>
      </c>
      <c r="J26" s="52"/>
      <c r="K26" s="52" t="s">
        <v>42</v>
      </c>
      <c r="L26" s="34" t="s">
        <v>43</v>
      </c>
      <c r="M26" s="63" t="s">
        <v>22</v>
      </c>
      <c r="N26" s="63" t="s">
        <v>23</v>
      </c>
      <c r="O26" s="63" t="s">
        <v>24</v>
      </c>
      <c r="P26" s="22"/>
      <c r="Q26" s="136">
        <f>SUMIF(B7:B22,"&gt;2999",E7:E22)+SUMIF(B27:B46,"&gt;2999",E27:E46)+SUMIF(J27:J46,"&gt;2999",M27:M46)+SUMIF(R7:R18,"&gt;2999",T7:T18)+SUMIF(AB7:AB10,"&gt;2999",AD7:AD10)+SUMIF(AB14:AB17,"&gt;2999",AD14:AD17)+SUMIF(AB21:AB22,"&gt;2999",AD21:AD22)+SUMIF(AB33:AB39,"&gt;2999",AD33:AD39)</f>
        <v>0</v>
      </c>
      <c r="R26" s="136"/>
      <c r="S26" s="15" t="s">
        <v>39</v>
      </c>
      <c r="T26" s="52"/>
      <c r="U26" s="52"/>
      <c r="V26" s="52"/>
      <c r="W26" s="52"/>
      <c r="X26" s="52"/>
      <c r="Y26" s="52"/>
      <c r="Z26" s="29"/>
      <c r="AA26" s="46"/>
      <c r="AB26" s="45"/>
      <c r="AC26" s="49"/>
      <c r="AD26" s="72"/>
      <c r="AE26" s="72" t="str">
        <f t="shared" ref="AE26" si="30">IF(OR(AC26="A",AC26="B",AC26="C",AC26="D",AC26="F",AND(AC26&gt;=0,AC26&lt;=4,ISNUMBER(AC26))),IF(AG26&lt;&gt;"",AG26,3),"")</f>
        <v/>
      </c>
      <c r="AF26" s="72" t="str">
        <f t="shared" ref="AF26" si="31">IF(OR(AC26="A",AC26="B",AC26="C",AC26="D",AC26="P",AND(AC26&gt;=0,AC26&lt;=4,ISNUMBER(AC26))),IF(AG26&lt;&gt;"",AG26,3),"")</f>
        <v/>
      </c>
      <c r="AG26" s="48"/>
      <c r="AH26" s="45"/>
      <c r="AI26" s="45"/>
      <c r="AJ26" s="72"/>
    </row>
    <row r="27" spans="1:36" ht="14" thickBot="1" x14ac:dyDescent="0.2">
      <c r="A27" s="69"/>
      <c r="B27" s="36"/>
      <c r="C27" s="47"/>
      <c r="D27" s="37"/>
      <c r="E27" s="38">
        <f t="shared" ref="E27:E42" si="32">D27*IF(OR(C27="A",C27="RA"),4,IF(OR(C27="B",C27="RB"),3,IF(OR(C27="C",C27="RC"),2,IF(OR(C27="D",C27="RD"),1,IF(AND(C27&gt;=0,C27&lt;=4,ISNUMBER(C27)),C27,0)))))</f>
        <v>0</v>
      </c>
      <c r="F27" s="39" t="str">
        <f t="shared" ref="F27:F42" si="33">IF(OR(C27="",D27=""),"",IF(OR(C27="A",C27="B",C27="C",C27="D",C27="F",C27="RA",C27="RB",C27="RC",C27="RD",C27="RF",AND(C27&gt;=0,C27&lt;=4,ISNUMBER(C27))),D27,""))</f>
        <v/>
      </c>
      <c r="G27" s="40" t="str">
        <f t="shared" ref="G27:G42" si="34">IF(OR(C27="",D27=""),"",IF(OR(C27="A",C27="B",C27="C",C27="D",C27="P",AND(C27&gt;=0,C27&lt;=4,ISNUMBER(C27))),D27,""))</f>
        <v/>
      </c>
      <c r="H27" s="41"/>
      <c r="I27" s="35"/>
      <c r="J27" s="36"/>
      <c r="K27" s="47"/>
      <c r="L27" s="37"/>
      <c r="M27" s="22">
        <f t="shared" ref="M27:M43" si="35">L27*IF(OR(K27="A",K27="RA"),4,IF(OR(K27="B",K27="RB"),3,IF(OR(K27="C",K27="RC"),2,IF(OR(K27="D",K27="RD"),1,IF(AND(K27&gt;=0,K27=4,ISNUMBER(K27)),K27,0)))))</f>
        <v>0</v>
      </c>
      <c r="N27" s="22" t="str">
        <f t="shared" ref="N27:N43" si="36">IF(OR(K27="",L27=""),"",IF(OR(K27="A",K27="B",K27="C",K27="D",K27="F",K27="RA",K27="RB",K27="RC",K27="RD",K27="RF",AND(K27&gt;=0,K27&lt;=4,ISNUMBER(K27))),L27,""))</f>
        <v/>
      </c>
      <c r="O27" s="22" t="str">
        <f t="shared" ref="O27:O43" si="37">IF(OR(K27="",L27=""),"",IF(OR(K27="A",K27="B",K27="C",K27="D",K27="P",AND(K27&gt;=0,K27&lt;=4,ISNUMBER(K27))),L27,""))</f>
        <v/>
      </c>
      <c r="P27" s="22"/>
      <c r="Q27" s="137" t="str">
        <f>IF(SUM(Q26)=0,"N/A",Q26/Q25)</f>
        <v>N/A</v>
      </c>
      <c r="R27" s="137"/>
      <c r="S27" s="52" t="s">
        <v>41</v>
      </c>
      <c r="T27" s="52"/>
      <c r="U27" s="52"/>
      <c r="V27" s="52"/>
      <c r="W27" s="52"/>
      <c r="X27" s="52"/>
      <c r="Y27" s="52"/>
      <c r="Z27" s="52"/>
      <c r="AC27" s="33"/>
      <c r="AJ27" s="72"/>
    </row>
    <row r="28" spans="1:36" ht="15" thickTop="1" thickBot="1" x14ac:dyDescent="0.2">
      <c r="A28" s="69"/>
      <c r="B28" s="36"/>
      <c r="C28" s="47"/>
      <c r="D28" s="37"/>
      <c r="E28" s="38">
        <f t="shared" si="32"/>
        <v>0</v>
      </c>
      <c r="F28" s="39" t="str">
        <f t="shared" si="33"/>
        <v/>
      </c>
      <c r="G28" s="40" t="str">
        <f t="shared" si="34"/>
        <v/>
      </c>
      <c r="H28" s="42"/>
      <c r="I28" s="35"/>
      <c r="J28" s="36"/>
      <c r="K28" s="47"/>
      <c r="L28" s="37"/>
      <c r="M28" s="22">
        <f t="shared" si="35"/>
        <v>0</v>
      </c>
      <c r="N28" s="22" t="str">
        <f t="shared" si="36"/>
        <v/>
      </c>
      <c r="O28" s="22" t="str">
        <f t="shared" si="37"/>
        <v/>
      </c>
      <c r="P28" s="22"/>
      <c r="Q28" s="143">
        <f>SUM(AE7:AE10,AE14:AE17,AE21:AE22,AE33:AE39)</f>
        <v>0</v>
      </c>
      <c r="R28" s="143"/>
      <c r="S28" s="43" t="s">
        <v>63</v>
      </c>
      <c r="T28" s="52"/>
      <c r="U28" s="52"/>
      <c r="V28" s="52"/>
      <c r="W28" s="52"/>
      <c r="X28" s="52"/>
      <c r="Y28" s="52"/>
      <c r="Z28" s="33"/>
      <c r="AA28" s="83"/>
      <c r="AB28" s="84"/>
      <c r="AC28" s="85"/>
      <c r="AD28" s="26">
        <f>IF(AG28&lt;&gt;"",AG28,3)*IF(AC28="A",4,IF(AC28="B",3,IF(AC28="C",2,IF(AC28="D",1,IF(AND(AC28&gt;=0,AC28&lt;=4,ISNUMBER(AC28)),AC28,0)))))</f>
        <v>0</v>
      </c>
      <c r="AE28" s="26" t="str">
        <f>IF(OR(AC28="A",AC28="B",AC28="C",AC28="D",AC28="F",AND(AC28&gt;=0,AC28&lt;=4,ISNUMBER(AC28))),IF(AG28&lt;&gt;"",AG28,3),"")</f>
        <v/>
      </c>
      <c r="AF28" s="26" t="str">
        <f>IF(OR(AC28="A",AC28="B",AC28="C",AC28="D",AC28="P",AND(AC28&gt;=0,AC28&lt;=4,ISNUMBER(AC28))),IF(AG28&lt;&gt;"",AG28,3),"")</f>
        <v/>
      </c>
      <c r="AG28" s="27"/>
      <c r="AH28" s="132"/>
      <c r="AI28" s="132"/>
      <c r="AJ28" s="72"/>
    </row>
    <row r="29" spans="1:36" ht="18" customHeight="1" thickBot="1" x14ac:dyDescent="0.2">
      <c r="A29" s="69"/>
      <c r="B29" s="36"/>
      <c r="C29" s="47"/>
      <c r="D29" s="37"/>
      <c r="E29" s="38">
        <f t="shared" si="32"/>
        <v>0</v>
      </c>
      <c r="F29" s="39" t="str">
        <f t="shared" si="33"/>
        <v/>
      </c>
      <c r="G29" s="40" t="str">
        <f t="shared" si="34"/>
        <v/>
      </c>
      <c r="H29" s="42"/>
      <c r="I29" s="35"/>
      <c r="J29" s="36"/>
      <c r="K29" s="47"/>
      <c r="L29" s="37"/>
      <c r="M29" s="22">
        <f t="shared" si="35"/>
        <v>0</v>
      </c>
      <c r="N29" s="22" t="str">
        <f t="shared" si="36"/>
        <v/>
      </c>
      <c r="O29" s="22" t="str">
        <f t="shared" si="37"/>
        <v/>
      </c>
      <c r="P29" s="44"/>
      <c r="Q29" s="136">
        <f>SUM(AD7:AD10,AD14:AD17,AD21:AD22,AD33:AD39)</f>
        <v>0</v>
      </c>
      <c r="R29" s="136"/>
      <c r="S29" s="43" t="s">
        <v>64</v>
      </c>
      <c r="T29" s="52"/>
      <c r="U29" s="52"/>
      <c r="V29" s="52"/>
      <c r="W29" s="52"/>
      <c r="X29" s="52"/>
      <c r="Y29" s="52"/>
      <c r="Z29" s="22"/>
      <c r="AA29" s="83"/>
      <c r="AB29" s="84"/>
      <c r="AC29" s="115"/>
      <c r="AD29" s="26"/>
      <c r="AE29" s="26"/>
      <c r="AF29" s="26"/>
      <c r="AG29" s="27"/>
      <c r="AH29" s="116"/>
      <c r="AI29" s="116"/>
      <c r="AJ29" s="72"/>
    </row>
    <row r="30" spans="1:36" ht="14" thickBot="1" x14ac:dyDescent="0.2">
      <c r="A30" s="69"/>
      <c r="B30" s="36"/>
      <c r="C30" s="47"/>
      <c r="D30" s="37"/>
      <c r="E30" s="38">
        <f t="shared" si="32"/>
        <v>0</v>
      </c>
      <c r="F30" s="39" t="str">
        <f t="shared" si="33"/>
        <v/>
      </c>
      <c r="G30" s="40" t="str">
        <f t="shared" si="34"/>
        <v/>
      </c>
      <c r="H30" s="42"/>
      <c r="I30" s="35"/>
      <c r="J30" s="36"/>
      <c r="K30" s="47"/>
      <c r="L30" s="37"/>
      <c r="M30" s="22">
        <f t="shared" si="35"/>
        <v>0</v>
      </c>
      <c r="N30" s="22" t="str">
        <f t="shared" si="36"/>
        <v/>
      </c>
      <c r="O30" s="22" t="str">
        <f t="shared" si="37"/>
        <v/>
      </c>
      <c r="P30" s="22"/>
      <c r="Q30" s="137" t="str">
        <f>IF(SUM(Q29)=0,"N/A",Q29/Q28)</f>
        <v>N/A</v>
      </c>
      <c r="R30" s="137"/>
      <c r="S30" s="43" t="s">
        <v>65</v>
      </c>
      <c r="T30" s="52"/>
      <c r="U30" s="52"/>
      <c r="V30" s="52"/>
      <c r="W30" s="52"/>
      <c r="X30" s="52"/>
      <c r="Y30" s="52"/>
      <c r="Z30" s="22"/>
      <c r="AA30" s="83"/>
      <c r="AB30" s="84"/>
      <c r="AC30" s="115"/>
      <c r="AD30" s="26"/>
      <c r="AE30" s="26"/>
      <c r="AF30" s="26"/>
      <c r="AG30" s="27"/>
      <c r="AH30" s="116"/>
      <c r="AI30" s="116"/>
      <c r="AJ30" s="72"/>
    </row>
    <row r="31" spans="1:36" ht="15" thickTop="1" thickBot="1" x14ac:dyDescent="0.2">
      <c r="A31" s="69"/>
      <c r="B31" s="36"/>
      <c r="C31" s="47"/>
      <c r="D31" s="37"/>
      <c r="E31" s="38">
        <f t="shared" si="32"/>
        <v>0</v>
      </c>
      <c r="F31" s="39" t="str">
        <f t="shared" si="33"/>
        <v/>
      </c>
      <c r="G31" s="40" t="str">
        <f t="shared" si="34"/>
        <v/>
      </c>
      <c r="H31" s="42"/>
      <c r="I31" s="35"/>
      <c r="J31" s="36"/>
      <c r="K31" s="47"/>
      <c r="L31" s="37"/>
      <c r="M31" s="22">
        <f t="shared" si="35"/>
        <v>0</v>
      </c>
      <c r="N31" s="22" t="str">
        <f t="shared" si="36"/>
        <v/>
      </c>
      <c r="O31" s="22" t="str">
        <f t="shared" si="37"/>
        <v/>
      </c>
      <c r="P31" s="22"/>
      <c r="Q31" s="138"/>
      <c r="R31" s="139"/>
      <c r="S31" s="15" t="s">
        <v>44</v>
      </c>
      <c r="T31" s="52"/>
      <c r="U31" s="52"/>
      <c r="V31" s="52"/>
      <c r="W31" s="52"/>
      <c r="X31" s="52"/>
      <c r="Y31" s="52"/>
      <c r="Z31" s="22"/>
      <c r="AA31" s="83"/>
      <c r="AB31" s="84"/>
      <c r="AC31" s="115"/>
      <c r="AD31" s="26"/>
      <c r="AE31" s="26"/>
      <c r="AF31" s="26"/>
      <c r="AG31" s="27"/>
      <c r="AH31" s="116"/>
      <c r="AI31" s="116"/>
      <c r="AJ31" s="72"/>
    </row>
    <row r="32" spans="1:36" ht="18" thickTop="1" thickBot="1" x14ac:dyDescent="0.25">
      <c r="A32" s="69"/>
      <c r="B32" s="36"/>
      <c r="C32" s="47"/>
      <c r="D32" s="37"/>
      <c r="E32" s="38">
        <f t="shared" si="32"/>
        <v>0</v>
      </c>
      <c r="F32" s="39" t="str">
        <f t="shared" si="33"/>
        <v/>
      </c>
      <c r="G32" s="40" t="str">
        <f t="shared" si="34"/>
        <v/>
      </c>
      <c r="H32" s="42"/>
      <c r="I32" s="35"/>
      <c r="J32" s="36"/>
      <c r="K32" s="47"/>
      <c r="L32" s="37"/>
      <c r="M32" s="22">
        <f t="shared" si="35"/>
        <v>0</v>
      </c>
      <c r="N32" s="22" t="str">
        <f t="shared" si="36"/>
        <v/>
      </c>
      <c r="O32" s="22" t="str">
        <f t="shared" si="37"/>
        <v/>
      </c>
      <c r="P32" s="22"/>
      <c r="Q32" s="134">
        <v>120</v>
      </c>
      <c r="R32" s="134"/>
      <c r="S32" s="52" t="s">
        <v>45</v>
      </c>
      <c r="T32" s="52"/>
      <c r="U32" s="52"/>
      <c r="V32" s="52"/>
      <c r="W32" s="52"/>
      <c r="X32" s="52"/>
      <c r="Y32" s="52"/>
      <c r="Z32" s="22"/>
      <c r="AA32" s="111"/>
      <c r="AB32" s="112"/>
      <c r="AC32" s="110"/>
      <c r="AD32" s="26"/>
      <c r="AE32" s="26"/>
      <c r="AF32" s="26"/>
      <c r="AG32" s="27"/>
      <c r="AH32" s="132"/>
      <c r="AI32" s="132"/>
      <c r="AJ32" s="72"/>
    </row>
    <row r="33" spans="1:37" ht="14" thickBot="1" x14ac:dyDescent="0.2">
      <c r="A33" s="69"/>
      <c r="B33" s="36"/>
      <c r="C33" s="47"/>
      <c r="D33" s="37"/>
      <c r="E33" s="38">
        <f t="shared" si="32"/>
        <v>0</v>
      </c>
      <c r="F33" s="39" t="str">
        <f t="shared" si="33"/>
        <v/>
      </c>
      <c r="G33" s="40" t="str">
        <f t="shared" si="34"/>
        <v/>
      </c>
      <c r="H33" s="42"/>
      <c r="I33" s="35"/>
      <c r="J33" s="36"/>
      <c r="K33" s="47"/>
      <c r="L33" s="37"/>
      <c r="M33" s="22">
        <f t="shared" si="35"/>
        <v>0</v>
      </c>
      <c r="N33" s="22" t="str">
        <f t="shared" si="36"/>
        <v/>
      </c>
      <c r="O33" s="22" t="str">
        <f t="shared" si="37"/>
        <v/>
      </c>
      <c r="P33" s="22"/>
      <c r="Q33" s="52"/>
      <c r="R33" s="52"/>
      <c r="S33" s="52"/>
      <c r="T33" s="52"/>
      <c r="U33" s="52"/>
      <c r="V33" s="52"/>
      <c r="W33" s="52"/>
      <c r="X33" s="52"/>
      <c r="Y33" s="52"/>
      <c r="Z33" s="22"/>
      <c r="AA33" s="86"/>
      <c r="AB33" s="87"/>
      <c r="AC33" s="125"/>
      <c r="AD33" s="26">
        <f>IF(AG33&lt;&gt;"",AG33,3)*IF(AC33="A",4,IF(AC33="B",3,IF(AC33="C",2,IF(AC33="D",1,IF(AND(AC33&gt;=0,AC33&lt;=4,ISNUMBER(AC33)),AC33,0)))))</f>
        <v>0</v>
      </c>
      <c r="AE33" s="26" t="str">
        <f>IF(OR(AC33="A",AC33="B",AC33="C",AC33="D",AC33="F",AND(AC33&gt;=0,AC33&lt;=4,ISNUMBER(AC33))),IF(AG33&lt;&gt;"",AG33,3),"")</f>
        <v/>
      </c>
      <c r="AF33" s="26" t="str">
        <f>IF(OR(AC33="A",AC33="B",AC33="C",AC33="D",AC33="P",AND(AC33&gt;=0,AC33&lt;=4,ISNUMBER(AC33))),IF(AG33&lt;&gt;"",AG33,3),"")</f>
        <v/>
      </c>
      <c r="AG33" s="121"/>
      <c r="AH33" s="130"/>
      <c r="AI33" s="130"/>
      <c r="AJ33" s="72"/>
    </row>
    <row r="34" spans="1:37" ht="14" thickBot="1" x14ac:dyDescent="0.2">
      <c r="A34" s="69"/>
      <c r="B34" s="36"/>
      <c r="C34" s="47"/>
      <c r="D34" s="37"/>
      <c r="E34" s="38">
        <f t="shared" si="32"/>
        <v>0</v>
      </c>
      <c r="F34" s="39" t="str">
        <f t="shared" si="33"/>
        <v/>
      </c>
      <c r="G34" s="40" t="str">
        <f t="shared" si="34"/>
        <v/>
      </c>
      <c r="H34" s="42"/>
      <c r="I34" s="35"/>
      <c r="J34" s="36"/>
      <c r="K34" s="47"/>
      <c r="L34" s="37"/>
      <c r="M34" s="22">
        <f t="shared" si="35"/>
        <v>0</v>
      </c>
      <c r="N34" s="22" t="str">
        <f t="shared" si="36"/>
        <v/>
      </c>
      <c r="O34" s="22" t="str">
        <f t="shared" si="37"/>
        <v/>
      </c>
      <c r="P34" s="22"/>
      <c r="Q34" s="67" t="s">
        <v>46</v>
      </c>
      <c r="R34" s="52"/>
      <c r="S34" s="52"/>
      <c r="T34" s="52"/>
      <c r="U34" s="52"/>
      <c r="V34" s="52"/>
      <c r="W34" s="52"/>
      <c r="X34" s="52"/>
      <c r="Y34" s="52"/>
      <c r="Z34" s="22"/>
      <c r="AA34" s="86"/>
      <c r="AB34" s="87"/>
      <c r="AC34" s="125"/>
      <c r="AD34" s="26">
        <f t="shared" ref="AD34" si="38">IF(AG34&lt;&gt;"",AG34,3)*IF(AC34="A",4,IF(AC34="B",3,IF(AC34="C",2,IF(AC34="D",1,IF(AND(AC34&gt;=0,AC34&lt;=4,ISNUMBER(AC34)),AC34,0)))))</f>
        <v>0</v>
      </c>
      <c r="AE34" s="26" t="str">
        <f t="shared" ref="AE34" si="39">IF(OR(AC34="A",AC34="B",AC34="C",AC34="D",AC34="F",AND(AC34&gt;=0,AC34&lt;=4,ISNUMBER(AC34))),IF(AG34&lt;&gt;"",AG34,3),"")</f>
        <v/>
      </c>
      <c r="AF34" s="26" t="str">
        <f t="shared" ref="AF34" si="40">IF(OR(AC34="A",AC34="B",AC34="C",AC34="D",AC34="P",AND(AC34&gt;=0,AC34&lt;=4,ISNUMBER(AC34))),IF(AG34&lt;&gt;"",AG34,3),"")</f>
        <v/>
      </c>
      <c r="AG34" s="121"/>
      <c r="AH34" s="130"/>
      <c r="AI34" s="130"/>
      <c r="AJ34" s="72"/>
    </row>
    <row r="35" spans="1:37" ht="14" thickBot="1" x14ac:dyDescent="0.2">
      <c r="A35" s="69"/>
      <c r="B35" s="36"/>
      <c r="C35" s="47"/>
      <c r="D35" s="37"/>
      <c r="E35" s="38">
        <f t="shared" si="32"/>
        <v>0</v>
      </c>
      <c r="F35" s="39" t="str">
        <f t="shared" si="33"/>
        <v/>
      </c>
      <c r="G35" s="40" t="str">
        <f t="shared" si="34"/>
        <v/>
      </c>
      <c r="H35" s="42"/>
      <c r="I35" s="35"/>
      <c r="J35" s="36"/>
      <c r="K35" s="47"/>
      <c r="L35" s="37"/>
      <c r="M35" s="22">
        <f t="shared" si="35"/>
        <v>0</v>
      </c>
      <c r="N35" s="22" t="str">
        <f t="shared" si="36"/>
        <v/>
      </c>
      <c r="O35" s="22" t="str">
        <f t="shared" si="37"/>
        <v/>
      </c>
      <c r="P35" s="22"/>
      <c r="Q35" s="52"/>
      <c r="R35" s="52"/>
      <c r="S35" s="52"/>
      <c r="T35" s="52"/>
      <c r="U35" s="52"/>
      <c r="V35" s="52"/>
      <c r="W35" s="52"/>
      <c r="X35" s="52"/>
      <c r="Y35" s="52"/>
      <c r="Z35" s="22"/>
      <c r="AA35" s="86"/>
      <c r="AB35" s="87"/>
      <c r="AC35" s="125"/>
      <c r="AD35" s="26">
        <f t="shared" ref="AD35:AD36" si="41">IF(AG35&lt;&gt;"",AG35,3)*IF(AC35="A",4,IF(AC35="B",3,IF(AC35="C",2,IF(AC35="D",1,IF(AND(AC35&gt;=0,AC35&lt;=4,ISNUMBER(AC35)),AC35,0)))))</f>
        <v>0</v>
      </c>
      <c r="AE35" s="26" t="str">
        <f t="shared" ref="AE35:AE36" si="42">IF(OR(AC35="A",AC35="B",AC35="C",AC35="D",AC35="F",AND(AC35&gt;=0,AC35&lt;=4,ISNUMBER(AC35))),IF(AG35&lt;&gt;"",AG35,3),"")</f>
        <v/>
      </c>
      <c r="AF35" s="26" t="str">
        <f t="shared" ref="AF35:AF36" si="43">IF(OR(AC35="A",AC35="B",AC35="C",AC35="D",AC35="P",AND(AC35&gt;=0,AC35&lt;=4,ISNUMBER(AC35))),IF(AG35&lt;&gt;"",AG35,3),"")</f>
        <v/>
      </c>
      <c r="AG35" s="121"/>
      <c r="AH35" s="130"/>
      <c r="AI35" s="130"/>
      <c r="AJ35" s="72"/>
    </row>
    <row r="36" spans="1:37" ht="14" thickBot="1" x14ac:dyDescent="0.2">
      <c r="A36" s="69"/>
      <c r="B36" s="36"/>
      <c r="C36" s="47"/>
      <c r="D36" s="37"/>
      <c r="E36" s="38">
        <f t="shared" si="32"/>
        <v>0</v>
      </c>
      <c r="F36" s="39" t="str">
        <f t="shared" si="33"/>
        <v/>
      </c>
      <c r="G36" s="40" t="str">
        <f t="shared" si="34"/>
        <v/>
      </c>
      <c r="H36" s="42"/>
      <c r="I36" s="35"/>
      <c r="J36" s="36"/>
      <c r="K36" s="47"/>
      <c r="L36" s="37"/>
      <c r="M36" s="22">
        <f t="shared" si="35"/>
        <v>0</v>
      </c>
      <c r="N36" s="22" t="str">
        <f t="shared" si="36"/>
        <v/>
      </c>
      <c r="O36" s="22" t="str">
        <f t="shared" si="37"/>
        <v/>
      </c>
      <c r="P36" s="22"/>
      <c r="Q36" s="52"/>
      <c r="R36" s="52"/>
      <c r="S36" s="52"/>
      <c r="T36" s="52"/>
      <c r="U36" s="52"/>
      <c r="V36" s="52"/>
      <c r="W36" s="52"/>
      <c r="X36" s="52"/>
      <c r="Y36" s="52"/>
      <c r="Z36" s="22"/>
      <c r="AA36" s="86"/>
      <c r="AB36" s="87"/>
      <c r="AC36" s="125"/>
      <c r="AD36" s="26">
        <f t="shared" si="41"/>
        <v>0</v>
      </c>
      <c r="AE36" s="26" t="str">
        <f t="shared" si="42"/>
        <v/>
      </c>
      <c r="AF36" s="26" t="str">
        <f t="shared" si="43"/>
        <v/>
      </c>
      <c r="AG36" s="121"/>
      <c r="AH36" s="130"/>
      <c r="AI36" s="130"/>
      <c r="AJ36" s="72"/>
    </row>
    <row r="37" spans="1:37" ht="14" thickBot="1" x14ac:dyDescent="0.2">
      <c r="A37" s="69"/>
      <c r="B37" s="36"/>
      <c r="C37" s="47"/>
      <c r="D37" s="37"/>
      <c r="E37" s="38">
        <f t="shared" si="32"/>
        <v>0</v>
      </c>
      <c r="F37" s="39" t="str">
        <f t="shared" si="33"/>
        <v/>
      </c>
      <c r="G37" s="40" t="str">
        <f t="shared" si="34"/>
        <v/>
      </c>
      <c r="H37" s="42"/>
      <c r="I37" s="35"/>
      <c r="J37" s="36"/>
      <c r="K37" s="47"/>
      <c r="L37" s="37"/>
      <c r="M37" s="22">
        <f t="shared" si="35"/>
        <v>0</v>
      </c>
      <c r="N37" s="22" t="str">
        <f t="shared" si="36"/>
        <v/>
      </c>
      <c r="O37" s="22" t="str">
        <f t="shared" si="37"/>
        <v/>
      </c>
      <c r="P37" s="22"/>
      <c r="Q37" s="52"/>
      <c r="R37" s="52"/>
      <c r="S37" s="52"/>
      <c r="T37" s="52"/>
      <c r="U37" s="52"/>
      <c r="V37" s="52"/>
      <c r="W37" s="52"/>
      <c r="X37" s="52"/>
      <c r="Y37" s="52"/>
      <c r="Z37" s="22"/>
      <c r="AA37" s="86"/>
      <c r="AB37" s="87"/>
      <c r="AC37" s="125"/>
      <c r="AD37" s="26">
        <f>IF(AG37&lt;&gt;"",AG37,3)*IF(AC37="A",4,IF(AC37="B",3,IF(AC37="C",2,IF(AC37="D",1,IF(AND(AC37&gt;=0,AC37&lt;=4,ISNUMBER(AC37)),AC37,0)))))</f>
        <v>0</v>
      </c>
      <c r="AE37" s="26" t="str">
        <f>IF(OR(AC37="A",AC37="B",AC37="C",AC37="D",AC37="F",AND(AC37&gt;=0,AC37&lt;=4,ISNUMBER(AC37))),IF(AG37&lt;&gt;"",AG37,3),"")</f>
        <v/>
      </c>
      <c r="AF37" s="26" t="str">
        <f>IF(OR(AC37="A",AC37="B",AC37="C",AC37="D",AC37="P",AND(AC37&gt;=0,AC37&lt;=4,ISNUMBER(AC37))),IF(AG37&lt;&gt;"",AG37,3),"")</f>
        <v/>
      </c>
      <c r="AG37" s="121"/>
      <c r="AH37" s="130"/>
      <c r="AI37" s="130"/>
      <c r="AJ37" s="72"/>
    </row>
    <row r="38" spans="1:37" ht="14" thickBot="1" x14ac:dyDescent="0.2">
      <c r="A38" s="69"/>
      <c r="B38" s="36"/>
      <c r="C38" s="47"/>
      <c r="D38" s="37"/>
      <c r="E38" s="38">
        <f t="shared" si="32"/>
        <v>0</v>
      </c>
      <c r="F38" s="39" t="str">
        <f t="shared" si="33"/>
        <v/>
      </c>
      <c r="G38" s="40" t="str">
        <f t="shared" si="34"/>
        <v/>
      </c>
      <c r="H38" s="42"/>
      <c r="I38" s="35"/>
      <c r="J38" s="36"/>
      <c r="K38" s="47"/>
      <c r="L38" s="37"/>
      <c r="M38" s="22">
        <f t="shared" si="35"/>
        <v>0</v>
      </c>
      <c r="N38" s="22" t="str">
        <f t="shared" si="36"/>
        <v/>
      </c>
      <c r="O38" s="22" t="str">
        <f t="shared" si="37"/>
        <v/>
      </c>
      <c r="P38" s="22"/>
      <c r="Q38" s="52"/>
      <c r="R38" s="52"/>
      <c r="S38" s="52"/>
      <c r="T38" s="52"/>
      <c r="U38" s="52"/>
      <c r="V38" s="52"/>
      <c r="W38" s="52"/>
      <c r="X38" s="52"/>
      <c r="Y38" s="52"/>
      <c r="Z38" s="22"/>
      <c r="AA38" s="86"/>
      <c r="AB38" s="87"/>
      <c r="AC38" s="125"/>
      <c r="AD38" s="26">
        <f t="shared" ref="AD38" si="44">IF(AG38&lt;&gt;"",AG38,3)*IF(AC38="A",4,IF(AC38="B",3,IF(AC38="C",2,IF(AC38="D",1,IF(AND(AC38&gt;=0,AC38&lt;=4,ISNUMBER(AC38)),AC38,0)))))</f>
        <v>0</v>
      </c>
      <c r="AE38" s="26" t="str">
        <f t="shared" ref="AE38" si="45">IF(OR(AC38="A",AC38="B",AC38="C",AC38="D",AC38="F",AND(AC38&gt;=0,AC38&lt;=4,ISNUMBER(AC38))),IF(AG38&lt;&gt;"",AG38,3),"")</f>
        <v/>
      </c>
      <c r="AF38" s="26" t="str">
        <f t="shared" ref="AF38" si="46">IF(OR(AC38="A",AC38="B",AC38="C",AC38="D",AC38="P",AND(AC38&gt;=0,AC38&lt;=4,ISNUMBER(AC38))),IF(AG38&lt;&gt;"",AG38,3),"")</f>
        <v/>
      </c>
      <c r="AG38" s="121"/>
      <c r="AH38" s="130"/>
      <c r="AI38" s="130"/>
      <c r="AJ38" s="72"/>
    </row>
    <row r="39" spans="1:37" ht="14" thickBot="1" x14ac:dyDescent="0.2">
      <c r="A39" s="69"/>
      <c r="B39" s="36"/>
      <c r="C39" s="47"/>
      <c r="D39" s="37"/>
      <c r="E39" s="38">
        <f t="shared" si="32"/>
        <v>0</v>
      </c>
      <c r="F39" s="39" t="str">
        <f t="shared" si="33"/>
        <v/>
      </c>
      <c r="G39" s="40" t="str">
        <f t="shared" si="34"/>
        <v/>
      </c>
      <c r="H39" s="42"/>
      <c r="I39" s="35"/>
      <c r="J39" s="36"/>
      <c r="K39" s="47"/>
      <c r="L39" s="37"/>
      <c r="M39" s="22">
        <f t="shared" si="35"/>
        <v>0</v>
      </c>
      <c r="N39" s="22" t="str">
        <f t="shared" si="36"/>
        <v/>
      </c>
      <c r="O39" s="22" t="str">
        <f t="shared" si="37"/>
        <v/>
      </c>
      <c r="P39" s="22"/>
      <c r="Q39" s="52"/>
      <c r="R39" s="52"/>
      <c r="S39" s="52"/>
      <c r="T39" s="52"/>
      <c r="U39" s="52"/>
      <c r="V39" s="52"/>
      <c r="W39" s="52"/>
      <c r="X39" s="52"/>
      <c r="Y39" s="52"/>
      <c r="Z39" s="22"/>
      <c r="AA39" s="121"/>
      <c r="AB39" s="87"/>
      <c r="AC39" s="125"/>
      <c r="AD39" s="26">
        <f t="shared" ref="AD39" si="47">IF(AG39&lt;&gt;"",AG39,3)*IF(AC39="A",4,IF(AC39="B",3,IF(AC39="C",2,IF(AC39="D",1,IF(AND(AC39&gt;=0,AC39&lt;=4,ISNUMBER(AC39)),AC39,0)))))</f>
        <v>0</v>
      </c>
      <c r="AE39" s="26" t="str">
        <f t="shared" ref="AE39" si="48">IF(OR(AC39="A",AC39="B",AC39="C",AC39="D",AC39="F",AND(AC39&gt;=0,AC39&lt;=4,ISNUMBER(AC39))),IF(AG39&lt;&gt;"",AG39,3),"")</f>
        <v/>
      </c>
      <c r="AF39" s="26" t="str">
        <f t="shared" ref="AF39" si="49">IF(OR(AC39="A",AC39="B",AC39="C",AC39="D",AC39="P",AND(AC39&gt;=0,AC39&lt;=4,ISNUMBER(AC39))),IF(AG39&lt;&gt;"",AG39,3),"")</f>
        <v/>
      </c>
      <c r="AG39" s="121"/>
      <c r="AH39" s="130"/>
      <c r="AI39" s="130"/>
      <c r="AJ39" s="72"/>
    </row>
    <row r="40" spans="1:37" ht="14" thickBot="1" x14ac:dyDescent="0.2">
      <c r="A40" s="69"/>
      <c r="B40" s="36"/>
      <c r="C40" s="47"/>
      <c r="D40" s="37"/>
      <c r="E40" s="38">
        <f t="shared" si="32"/>
        <v>0</v>
      </c>
      <c r="F40" s="39" t="str">
        <f t="shared" si="33"/>
        <v/>
      </c>
      <c r="G40" s="40" t="str">
        <f t="shared" si="34"/>
        <v/>
      </c>
      <c r="H40" s="42"/>
      <c r="I40" s="35"/>
      <c r="J40" s="36"/>
      <c r="K40" s="47"/>
      <c r="L40" s="37"/>
      <c r="M40" s="22">
        <f t="shared" si="35"/>
        <v>0</v>
      </c>
      <c r="N40" s="22" t="str">
        <f t="shared" si="36"/>
        <v/>
      </c>
      <c r="O40" s="22" t="str">
        <f t="shared" si="37"/>
        <v/>
      </c>
      <c r="P40" s="22"/>
      <c r="Q40" s="52"/>
      <c r="R40" s="52"/>
      <c r="S40" s="52"/>
      <c r="T40" s="52"/>
      <c r="U40" s="52"/>
      <c r="V40" s="52"/>
      <c r="W40" s="52"/>
      <c r="X40" s="52"/>
      <c r="Y40" s="52"/>
      <c r="Z40" s="22"/>
      <c r="AB40" s="84"/>
      <c r="AC40" s="119"/>
      <c r="AD40" s="26"/>
      <c r="AE40" s="26"/>
      <c r="AF40" s="26"/>
      <c r="AG40" s="121"/>
      <c r="AH40" s="118"/>
      <c r="AI40" s="118"/>
      <c r="AJ40" s="72"/>
    </row>
    <row r="41" spans="1:37" ht="14" thickBot="1" x14ac:dyDescent="0.2">
      <c r="A41" s="69"/>
      <c r="B41" s="36"/>
      <c r="C41" s="47"/>
      <c r="D41" s="37"/>
      <c r="E41" s="38">
        <f t="shared" si="32"/>
        <v>0</v>
      </c>
      <c r="F41" s="39" t="str">
        <f t="shared" si="33"/>
        <v/>
      </c>
      <c r="G41" s="40" t="str">
        <f t="shared" si="34"/>
        <v/>
      </c>
      <c r="H41" s="42"/>
      <c r="I41" s="35"/>
      <c r="J41" s="36"/>
      <c r="K41" s="47"/>
      <c r="L41" s="37"/>
      <c r="M41" s="22">
        <f t="shared" si="35"/>
        <v>0</v>
      </c>
      <c r="N41" s="22" t="str">
        <f t="shared" si="36"/>
        <v/>
      </c>
      <c r="O41" s="22" t="str">
        <f t="shared" si="37"/>
        <v/>
      </c>
      <c r="P41" s="22"/>
      <c r="Q41" s="52"/>
      <c r="R41" s="52"/>
      <c r="S41" s="52"/>
      <c r="T41" s="52"/>
      <c r="U41" s="52"/>
      <c r="V41" s="52"/>
      <c r="W41" s="52"/>
      <c r="X41" s="52"/>
      <c r="Y41" s="52"/>
      <c r="Z41" s="22"/>
      <c r="AB41" s="84"/>
      <c r="AC41" s="119"/>
      <c r="AD41" s="26"/>
      <c r="AE41" s="26"/>
      <c r="AF41" s="26"/>
      <c r="AG41" s="121"/>
      <c r="AH41" s="118"/>
      <c r="AI41" s="118"/>
      <c r="AJ41" s="72"/>
    </row>
    <row r="42" spans="1:37" ht="14" thickBot="1" x14ac:dyDescent="0.2">
      <c r="A42" s="69"/>
      <c r="B42" s="36"/>
      <c r="C42" s="47"/>
      <c r="D42" s="37"/>
      <c r="E42" s="38">
        <f t="shared" si="32"/>
        <v>0</v>
      </c>
      <c r="F42" s="39" t="str">
        <f t="shared" si="33"/>
        <v/>
      </c>
      <c r="G42" s="40" t="str">
        <f t="shared" si="34"/>
        <v/>
      </c>
      <c r="H42" s="42"/>
      <c r="I42" s="35"/>
      <c r="J42" s="36"/>
      <c r="K42" s="47"/>
      <c r="L42" s="37"/>
      <c r="M42" s="22">
        <f t="shared" si="35"/>
        <v>0</v>
      </c>
      <c r="N42" s="22" t="str">
        <f t="shared" si="36"/>
        <v/>
      </c>
      <c r="O42" s="22" t="str">
        <f t="shared" si="37"/>
        <v/>
      </c>
      <c r="P42" s="22"/>
      <c r="Q42" s="52"/>
      <c r="R42" s="52"/>
      <c r="S42" s="52"/>
      <c r="T42" s="52"/>
      <c r="U42" s="52"/>
      <c r="V42" s="52"/>
      <c r="W42" s="52"/>
      <c r="X42" s="52"/>
      <c r="Y42" s="52"/>
      <c r="Z42" s="22"/>
      <c r="AA42" s="117"/>
      <c r="AB42" s="84"/>
      <c r="AC42" s="115"/>
      <c r="AD42" s="26"/>
      <c r="AE42" s="26"/>
      <c r="AF42" s="26"/>
      <c r="AG42" s="27"/>
      <c r="AH42" s="132"/>
      <c r="AI42" s="132"/>
      <c r="AJ42" s="72"/>
    </row>
    <row r="43" spans="1:37" ht="14" thickBot="1" x14ac:dyDescent="0.2">
      <c r="A43" s="69"/>
      <c r="B43" s="36"/>
      <c r="C43" s="47"/>
      <c r="D43" s="37"/>
      <c r="E43" s="38">
        <f t="shared" ref="E43" si="50">D43*IF(OR(C43="A",C43="RA"),4,IF(OR(C43="B",C43="RB"),3,IF(OR(C43="C",C43="RC"),2,IF(OR(C43="D",C43="RD"),1,IF(AND(C43&gt;=0,C43&lt;=4,ISNUMBER(C43)),C43,0)))))</f>
        <v>0</v>
      </c>
      <c r="F43" s="39" t="str">
        <f t="shared" ref="F43" si="51">IF(OR(C43="",D43=""),"",IF(OR(C43="A",C43="B",C43="C",C43="D",C43="F",C43="RA",C43="RB",C43="RC",C43="RD",C43="RF",AND(C43&gt;=0,C43&lt;=4,ISNUMBER(C43))),D43,""))</f>
        <v/>
      </c>
      <c r="G43" s="40" t="str">
        <f t="shared" ref="G43" si="52">IF(OR(C43="",D43=""),"",IF(OR(C43="A",C43="B",C43="C",C43="D",C43="P",AND(C43&gt;=0,C43&lt;=4,ISNUMBER(C43))),D43,""))</f>
        <v/>
      </c>
      <c r="H43" s="42"/>
      <c r="I43" s="35"/>
      <c r="J43" s="36"/>
      <c r="K43" s="47"/>
      <c r="L43" s="37"/>
      <c r="M43" s="22">
        <f t="shared" si="35"/>
        <v>0</v>
      </c>
      <c r="N43" s="22" t="str">
        <f t="shared" si="36"/>
        <v/>
      </c>
      <c r="O43" s="22" t="str">
        <f t="shared" si="37"/>
        <v/>
      </c>
      <c r="P43" s="22"/>
      <c r="Q43" s="52"/>
      <c r="R43" s="52"/>
      <c r="S43" s="52"/>
      <c r="T43" s="52"/>
      <c r="U43" s="52"/>
      <c r="V43" s="52"/>
      <c r="W43" s="52"/>
      <c r="X43" s="52"/>
      <c r="Y43" s="52"/>
      <c r="Z43" s="22"/>
      <c r="AA43" s="33"/>
      <c r="AB43" s="33"/>
      <c r="AC43" s="33"/>
      <c r="AD43" s="33"/>
      <c r="AE43" s="33"/>
      <c r="AF43" s="33"/>
      <c r="AH43" s="33"/>
      <c r="AI43" s="33"/>
      <c r="AK43" s="21"/>
    </row>
    <row r="44" spans="1:37" ht="14" thickBot="1" x14ac:dyDescent="0.2">
      <c r="A44" s="69"/>
      <c r="B44" s="36"/>
      <c r="C44" s="47"/>
      <c r="D44" s="37"/>
      <c r="E44" s="38">
        <f t="shared" ref="E44:E46" si="53">D44*IF(OR(C44="A",C44="RA"),4,IF(OR(C44="B",C44="RB"),3,IF(OR(C44="C",C44="RC"),2,IF(OR(C44="D",C44="RD"),1,IF(AND(C44&gt;=0,C44&lt;=4,ISNUMBER(C44)),C44,0)))))</f>
        <v>0</v>
      </c>
      <c r="F44" s="39" t="str">
        <f t="shared" ref="F44:F46" si="54">IF(OR(C44="",D44=""),"",IF(OR(C44="A",C44="B",C44="C",C44="D",C44="F",C44="RA",C44="RB",C44="RC",C44="RD",C44="RF",AND(C44&gt;=0,C44&lt;=4,ISNUMBER(C44))),D44,""))</f>
        <v/>
      </c>
      <c r="G44" s="40" t="str">
        <f t="shared" ref="G44:G46" si="55">IF(OR(C44="",D44=""),"",IF(OR(C44="A",C44="B",C44="C",C44="D",C44="P",AND(C44&gt;=0,C44&lt;=4,ISNUMBER(C44))),D44,""))</f>
        <v/>
      </c>
      <c r="H44" s="42"/>
      <c r="I44" s="35"/>
      <c r="J44" s="36"/>
      <c r="K44" s="47"/>
      <c r="L44" s="37"/>
      <c r="M44" s="22">
        <f t="shared" ref="M44:M46" si="56">L44*IF(OR(K44="A",K44="RA"),4,IF(OR(K44="B",K44="RB"),3,IF(OR(K44="C",K44="RC"),2,IF(OR(K44="D",K44="RD"),1,IF(AND(K44&gt;=0,K44=4,ISNUMBER(K44)),K44,0)))))</f>
        <v>0</v>
      </c>
      <c r="N44" s="22" t="str">
        <f t="shared" ref="N44:N46" si="57">IF(OR(K44="",L44=""),"",IF(OR(K44="A",K44="B",K44="C",K44="D",K44="F",K44="RA",K44="RB",K44="RC",K44="RD",K44="RF",AND(K44&gt;=0,K44&lt;=4,ISNUMBER(K44))),L44,""))</f>
        <v/>
      </c>
      <c r="O44" s="22" t="str">
        <f t="shared" ref="O44:O46" si="58">IF(OR(K44="",L44=""),"",IF(OR(K44="A",K44="B",K44="C",K44="D",K44="P",AND(K44&gt;=0,K44&lt;=4,ISNUMBER(K44))),L44,""))</f>
        <v/>
      </c>
      <c r="P44" s="22"/>
      <c r="Q44" s="52"/>
      <c r="R44" s="52"/>
      <c r="S44" s="52"/>
      <c r="T44" s="52"/>
      <c r="U44" s="52"/>
      <c r="V44" s="52"/>
      <c r="W44" s="52"/>
      <c r="X44" s="52"/>
      <c r="Y44" s="52"/>
      <c r="Z44" s="22"/>
      <c r="AA44" s="28"/>
      <c r="AB44" s="24"/>
      <c r="AC44" s="24"/>
      <c r="AD44" s="24"/>
      <c r="AE44" s="24"/>
      <c r="AF44" s="24"/>
      <c r="AG44" s="22"/>
      <c r="AH44" s="24"/>
      <c r="AI44" s="24"/>
      <c r="AK44" s="21"/>
    </row>
    <row r="45" spans="1:37" ht="14" thickBot="1" x14ac:dyDescent="0.2">
      <c r="A45" s="69"/>
      <c r="B45" s="36"/>
      <c r="C45" s="47"/>
      <c r="D45" s="37"/>
      <c r="E45" s="38">
        <f t="shared" si="53"/>
        <v>0</v>
      </c>
      <c r="F45" s="39" t="str">
        <f t="shared" si="54"/>
        <v/>
      </c>
      <c r="G45" s="40" t="str">
        <f t="shared" si="55"/>
        <v/>
      </c>
      <c r="H45" s="42"/>
      <c r="I45" s="35"/>
      <c r="J45" s="36"/>
      <c r="K45" s="47"/>
      <c r="L45" s="37"/>
      <c r="M45" s="22">
        <f t="shared" si="56"/>
        <v>0</v>
      </c>
      <c r="N45" s="22" t="str">
        <f t="shared" si="57"/>
        <v/>
      </c>
      <c r="O45" s="22" t="str">
        <f t="shared" si="58"/>
        <v/>
      </c>
      <c r="P45" s="22"/>
      <c r="Q45" s="29"/>
      <c r="R45" s="29"/>
      <c r="S45" s="29"/>
      <c r="T45" s="29"/>
      <c r="U45" s="29"/>
      <c r="V45" s="29"/>
      <c r="W45" s="29"/>
      <c r="X45" s="29"/>
      <c r="Y45" s="29"/>
      <c r="Z45" s="22"/>
      <c r="AA45" s="22"/>
      <c r="AK45" s="21"/>
    </row>
    <row r="46" spans="1:37" x14ac:dyDescent="0.15">
      <c r="A46" s="69"/>
      <c r="B46" s="36"/>
      <c r="C46" s="47"/>
      <c r="D46" s="37"/>
      <c r="E46" s="38">
        <f t="shared" si="53"/>
        <v>0</v>
      </c>
      <c r="F46" s="39" t="str">
        <f t="shared" si="54"/>
        <v/>
      </c>
      <c r="G46" s="40" t="str">
        <f t="shared" si="55"/>
        <v/>
      </c>
      <c r="H46" s="42"/>
      <c r="I46" s="35"/>
      <c r="J46" s="36"/>
      <c r="K46" s="47"/>
      <c r="L46" s="37"/>
      <c r="M46" s="22">
        <f t="shared" si="56"/>
        <v>0</v>
      </c>
      <c r="N46" s="22" t="str">
        <f t="shared" si="57"/>
        <v/>
      </c>
      <c r="O46" s="22" t="str">
        <f t="shared" si="58"/>
        <v/>
      </c>
      <c r="P46" s="22"/>
      <c r="Q46" s="29"/>
      <c r="R46" s="29"/>
      <c r="S46" s="29"/>
      <c r="T46" s="29"/>
      <c r="U46" s="29"/>
      <c r="V46" s="29"/>
      <c r="W46" s="29"/>
      <c r="X46" s="29"/>
      <c r="Y46" s="29"/>
      <c r="Z46" s="33"/>
      <c r="AA46" s="24"/>
      <c r="AJ46" s="72"/>
    </row>
    <row r="47" spans="1:37" x14ac:dyDescent="0.15">
      <c r="A47" s="33"/>
      <c r="B47" s="33"/>
      <c r="C47" s="33"/>
      <c r="D47" s="33"/>
      <c r="E47" s="22"/>
      <c r="F47" s="22"/>
      <c r="G47" s="22"/>
      <c r="H47" s="22"/>
      <c r="I47" s="33"/>
      <c r="J47" s="33"/>
      <c r="K47" s="33"/>
      <c r="L47" s="33"/>
      <c r="P47" s="22"/>
      <c r="Q47" s="29"/>
      <c r="R47" s="29"/>
      <c r="S47" s="29"/>
      <c r="T47" s="29"/>
      <c r="U47" s="29"/>
      <c r="V47" s="29"/>
      <c r="W47" s="29"/>
      <c r="X47" s="29"/>
      <c r="Y47" s="29"/>
      <c r="Z47" s="33"/>
      <c r="AJ47" s="72"/>
    </row>
    <row r="48" spans="1:37" x14ac:dyDescent="0.15">
      <c r="A48" s="33"/>
      <c r="B48" s="33"/>
      <c r="C48" s="33"/>
      <c r="D48" s="33"/>
      <c r="E48" s="22"/>
      <c r="F48" s="22"/>
      <c r="G48" s="22"/>
      <c r="H48" s="22"/>
      <c r="I48" s="33"/>
      <c r="J48" s="33"/>
      <c r="K48" s="33"/>
      <c r="L48" s="33"/>
      <c r="M48" s="33"/>
      <c r="N48" s="33"/>
      <c r="O48" s="22"/>
      <c r="P48" s="33"/>
      <c r="Q48" s="29"/>
      <c r="R48" s="29"/>
      <c r="S48" s="29"/>
      <c r="T48" s="29"/>
      <c r="U48" s="29"/>
      <c r="V48" s="29"/>
      <c r="W48" s="29"/>
      <c r="X48" s="29"/>
      <c r="Y48" s="29"/>
      <c r="Z48" s="33"/>
      <c r="AJ48" s="72"/>
    </row>
    <row r="49" spans="1:36" s="33" customFormat="1" x14ac:dyDescent="0.15">
      <c r="E49" s="22"/>
      <c r="F49" s="22"/>
      <c r="G49" s="22"/>
      <c r="H49" s="22"/>
      <c r="O49" s="22"/>
      <c r="Q49" s="29"/>
      <c r="R49" s="29"/>
      <c r="S49" s="29"/>
      <c r="T49" s="29"/>
      <c r="U49" s="29"/>
      <c r="V49" s="29"/>
      <c r="W49" s="29"/>
      <c r="X49" s="29"/>
      <c r="Y49" s="29"/>
      <c r="AA49" s="21"/>
      <c r="AB49" s="21"/>
      <c r="AC49" s="21"/>
      <c r="AD49" s="21"/>
      <c r="AE49" s="21"/>
      <c r="AF49" s="21"/>
      <c r="AH49" s="21"/>
      <c r="AI49" s="21"/>
    </row>
    <row r="50" spans="1:36" x14ac:dyDescent="0.15">
      <c r="A50" s="33"/>
      <c r="B50" s="33"/>
      <c r="C50" s="33"/>
      <c r="D50" s="33"/>
      <c r="E50" s="22"/>
      <c r="F50" s="22"/>
      <c r="G50" s="22"/>
      <c r="H50" s="22"/>
      <c r="I50" s="33"/>
      <c r="J50" s="33"/>
      <c r="K50" s="33"/>
      <c r="L50" s="33"/>
      <c r="M50" s="33"/>
      <c r="N50" s="33"/>
      <c r="O50" s="22"/>
      <c r="P50" s="33"/>
      <c r="Q50" s="29"/>
      <c r="R50" s="29"/>
      <c r="S50" s="29"/>
      <c r="T50" s="29"/>
      <c r="U50" s="29"/>
      <c r="V50" s="29"/>
      <c r="W50" s="29"/>
      <c r="X50" s="29"/>
      <c r="Y50" s="29"/>
      <c r="Z50" s="33"/>
      <c r="AJ50" s="33"/>
    </row>
    <row r="51" spans="1:36" x14ac:dyDescent="0.15">
      <c r="A51" s="33"/>
      <c r="B51" s="33"/>
      <c r="C51" s="33"/>
      <c r="D51" s="33"/>
      <c r="E51" s="22"/>
      <c r="F51" s="22"/>
      <c r="G51" s="22"/>
      <c r="H51" s="22"/>
      <c r="I51" s="33"/>
      <c r="J51" s="33"/>
      <c r="K51" s="33"/>
      <c r="L51" s="33"/>
      <c r="M51" s="33"/>
      <c r="N51" s="33"/>
      <c r="O51" s="22"/>
      <c r="P51" s="33"/>
      <c r="Q51" s="29"/>
      <c r="R51" s="29"/>
      <c r="S51" s="29"/>
      <c r="T51" s="29"/>
      <c r="U51" s="29"/>
      <c r="V51" s="29"/>
      <c r="W51" s="29"/>
      <c r="X51" s="29"/>
      <c r="Y51" s="29"/>
      <c r="Z51" s="33"/>
      <c r="AJ51" s="33"/>
    </row>
    <row r="52" spans="1:36" x14ac:dyDescent="0.15">
      <c r="A52" s="33"/>
      <c r="B52" s="33"/>
      <c r="C52" s="33"/>
      <c r="D52" s="33"/>
      <c r="E52" s="22"/>
      <c r="F52" s="22"/>
      <c r="G52" s="22"/>
      <c r="H52" s="22"/>
      <c r="I52" s="33"/>
      <c r="J52" s="33"/>
      <c r="K52" s="33"/>
      <c r="L52" s="33"/>
      <c r="M52" s="33"/>
      <c r="N52" s="33"/>
      <c r="O52" s="22"/>
      <c r="P52" s="33"/>
      <c r="Q52" s="29"/>
      <c r="R52" s="29"/>
      <c r="S52" s="29"/>
      <c r="T52" s="29"/>
      <c r="U52" s="29"/>
      <c r="V52" s="29"/>
      <c r="W52" s="29"/>
      <c r="X52" s="29"/>
      <c r="Y52" s="29"/>
      <c r="Z52" s="33"/>
      <c r="AJ52" s="33"/>
    </row>
    <row r="53" spans="1:36" x14ac:dyDescent="0.15">
      <c r="A53" s="33"/>
      <c r="B53" s="33"/>
      <c r="C53" s="33"/>
      <c r="D53" s="33"/>
      <c r="E53" s="22"/>
      <c r="F53" s="22"/>
      <c r="G53" s="22"/>
      <c r="H53" s="22"/>
      <c r="I53" s="33"/>
      <c r="J53" s="33"/>
      <c r="K53" s="33"/>
      <c r="L53" s="33"/>
      <c r="M53" s="33"/>
      <c r="N53" s="33"/>
      <c r="O53" s="22"/>
      <c r="P53" s="33"/>
      <c r="Q53" s="29"/>
      <c r="R53" s="29"/>
      <c r="S53" s="29"/>
      <c r="T53" s="29"/>
      <c r="U53" s="29"/>
      <c r="V53" s="29"/>
      <c r="W53" s="29"/>
      <c r="X53" s="29"/>
      <c r="Y53" s="29"/>
      <c r="Z53" s="33"/>
      <c r="AJ53" s="33"/>
    </row>
    <row r="54" spans="1:36" x14ac:dyDescent="0.15">
      <c r="A54" s="33"/>
      <c r="B54" s="33"/>
      <c r="C54" s="33"/>
      <c r="D54" s="33"/>
      <c r="E54" s="22"/>
      <c r="F54" s="22"/>
      <c r="G54" s="22"/>
      <c r="H54" s="22"/>
      <c r="I54" s="33"/>
      <c r="J54" s="33"/>
      <c r="K54" s="33"/>
      <c r="L54" s="33"/>
      <c r="M54" s="33"/>
      <c r="N54" s="33"/>
      <c r="O54" s="22"/>
      <c r="P54" s="33"/>
      <c r="Q54" s="29"/>
      <c r="R54" s="29"/>
      <c r="S54" s="29"/>
      <c r="T54" s="29"/>
      <c r="U54" s="29"/>
      <c r="V54" s="29"/>
      <c r="W54" s="29"/>
      <c r="X54" s="29"/>
      <c r="Y54" s="29"/>
      <c r="Z54" s="33"/>
      <c r="AJ54" s="33"/>
    </row>
    <row r="55" spans="1:36" x14ac:dyDescent="0.15">
      <c r="L55" s="33"/>
      <c r="M55" s="33"/>
      <c r="N55" s="33"/>
      <c r="O55" s="22"/>
      <c r="P55" s="33"/>
      <c r="Q55" s="33"/>
      <c r="R55" s="33"/>
      <c r="S55" s="33"/>
      <c r="T55" s="33"/>
      <c r="U55" s="33"/>
      <c r="V55" s="33"/>
      <c r="W55" s="33"/>
      <c r="X55" s="33"/>
      <c r="Y55" s="33"/>
      <c r="Z55" s="33"/>
      <c r="AJ55" s="33"/>
    </row>
    <row r="56" spans="1:36" x14ac:dyDescent="0.15">
      <c r="L56" s="33"/>
      <c r="M56" s="33"/>
      <c r="N56" s="33"/>
      <c r="O56" s="22"/>
      <c r="P56" s="33"/>
      <c r="Q56" s="33"/>
      <c r="R56" s="33"/>
      <c r="S56" s="33"/>
      <c r="T56" s="33"/>
      <c r="U56" s="33"/>
      <c r="V56" s="33"/>
      <c r="W56" s="33"/>
      <c r="X56" s="33"/>
      <c r="Y56" s="33"/>
      <c r="Z56" s="33"/>
      <c r="AJ56" s="33"/>
    </row>
    <row r="57" spans="1:36" x14ac:dyDescent="0.15">
      <c r="L57" s="33"/>
      <c r="M57" s="33"/>
      <c r="N57" s="33"/>
      <c r="O57" s="22"/>
      <c r="P57" s="33"/>
      <c r="Q57" s="33"/>
      <c r="R57" s="33"/>
      <c r="S57" s="33"/>
      <c r="T57" s="33"/>
      <c r="U57" s="33"/>
      <c r="V57" s="33"/>
      <c r="W57" s="33"/>
      <c r="X57" s="33"/>
      <c r="Y57" s="33"/>
      <c r="Z57" s="33"/>
      <c r="AJ57" s="33"/>
    </row>
    <row r="58" spans="1:36" x14ac:dyDescent="0.15">
      <c r="L58" s="33"/>
      <c r="M58" s="33"/>
      <c r="N58" s="33"/>
      <c r="O58" s="22"/>
      <c r="P58" s="33"/>
      <c r="Q58" s="33"/>
      <c r="R58" s="33"/>
      <c r="S58" s="33"/>
      <c r="T58" s="33"/>
      <c r="U58" s="33"/>
      <c r="V58" s="33"/>
      <c r="W58" s="33"/>
      <c r="X58" s="33"/>
      <c r="Y58" s="33"/>
      <c r="Z58" s="33"/>
    </row>
    <row r="59" spans="1:36" x14ac:dyDescent="0.15">
      <c r="L59" s="33"/>
      <c r="M59" s="33"/>
      <c r="N59" s="33"/>
      <c r="O59" s="22"/>
      <c r="P59" s="33"/>
      <c r="Q59" s="33"/>
      <c r="R59" s="33"/>
      <c r="S59" s="33"/>
      <c r="T59" s="33"/>
      <c r="U59" s="33"/>
      <c r="V59" s="33"/>
      <c r="W59" s="33"/>
      <c r="X59" s="33"/>
      <c r="Y59" s="33"/>
      <c r="Z59" s="33"/>
    </row>
    <row r="60" spans="1:36" x14ac:dyDescent="0.15">
      <c r="L60" s="33"/>
      <c r="M60" s="33"/>
      <c r="N60" s="33"/>
      <c r="O60" s="22"/>
      <c r="P60" s="33"/>
      <c r="Q60" s="33"/>
      <c r="R60" s="33"/>
      <c r="S60" s="33"/>
      <c r="T60" s="33"/>
      <c r="U60" s="33"/>
      <c r="V60" s="33"/>
      <c r="W60" s="33"/>
      <c r="X60" s="33"/>
      <c r="Y60" s="33"/>
      <c r="Z60" s="33"/>
    </row>
    <row r="61" spans="1:36" x14ac:dyDescent="0.15">
      <c r="M61" s="33"/>
      <c r="N61" s="33"/>
      <c r="O61" s="22"/>
      <c r="P61" s="33"/>
      <c r="Q61" s="33"/>
      <c r="R61" s="33"/>
      <c r="S61" s="33"/>
      <c r="T61" s="33"/>
      <c r="U61" s="33"/>
      <c r="V61" s="33"/>
      <c r="W61" s="33"/>
      <c r="X61" s="33"/>
      <c r="Y61" s="33"/>
      <c r="Z61" s="33"/>
    </row>
    <row r="62" spans="1:36" x14ac:dyDescent="0.15">
      <c r="P62" s="33"/>
      <c r="Q62" s="33"/>
      <c r="R62" s="33"/>
      <c r="S62" s="33"/>
      <c r="T62" s="33"/>
      <c r="U62" s="33"/>
      <c r="V62" s="33"/>
      <c r="W62" s="33"/>
      <c r="X62" s="33"/>
      <c r="Y62" s="33"/>
      <c r="Z62" s="33"/>
    </row>
    <row r="63" spans="1:36" x14ac:dyDescent="0.15">
      <c r="P63" s="33"/>
      <c r="Q63" s="33"/>
      <c r="R63" s="33"/>
      <c r="S63" s="33"/>
      <c r="T63" s="33"/>
      <c r="U63" s="33"/>
      <c r="V63" s="33"/>
      <c r="W63" s="33"/>
      <c r="X63" s="33"/>
      <c r="Y63" s="33"/>
    </row>
    <row r="64" spans="1:36" x14ac:dyDescent="0.15">
      <c r="Q64" s="33"/>
      <c r="R64" s="33"/>
      <c r="S64" s="33"/>
      <c r="T64" s="33"/>
      <c r="U64" s="33"/>
      <c r="V64" s="33"/>
      <c r="W64" s="33"/>
      <c r="X64" s="33"/>
      <c r="Y64" s="33"/>
    </row>
    <row r="65" spans="17:25" x14ac:dyDescent="0.15">
      <c r="Q65" s="33"/>
      <c r="R65" s="33"/>
      <c r="S65" s="33"/>
      <c r="T65" s="33"/>
      <c r="U65" s="33"/>
      <c r="V65" s="33"/>
      <c r="W65" s="33"/>
      <c r="X65" s="33"/>
      <c r="Y65" s="33"/>
    </row>
    <row r="66" spans="17:25" x14ac:dyDescent="0.15">
      <c r="Q66" s="33"/>
      <c r="R66" s="33"/>
      <c r="S66" s="33"/>
      <c r="T66" s="33"/>
      <c r="U66" s="33"/>
      <c r="V66" s="33"/>
      <c r="W66" s="33"/>
      <c r="X66" s="33"/>
      <c r="Y66" s="33"/>
    </row>
    <row r="67" spans="17:25" x14ac:dyDescent="0.15">
      <c r="Q67" s="33"/>
      <c r="R67" s="33"/>
      <c r="S67" s="33"/>
      <c r="T67" s="33"/>
      <c r="U67" s="33"/>
      <c r="V67" s="33"/>
      <c r="W67" s="33"/>
      <c r="X67" s="33"/>
      <c r="Y67" s="33"/>
    </row>
    <row r="68" spans="17:25" x14ac:dyDescent="0.15">
      <c r="Q68" s="33"/>
      <c r="R68" s="33"/>
      <c r="S68" s="33"/>
      <c r="T68" s="33"/>
      <c r="U68" s="33"/>
      <c r="V68" s="33"/>
      <c r="W68" s="33"/>
      <c r="X68" s="33"/>
      <c r="Y68" s="33"/>
    </row>
  </sheetData>
  <sheetProtection algorithmName="SHA-512" hashValue="X5RifsfFYlaNNdpzLlgrNxYDnG/Min+ZbU4d5VeOlewfZ660RPvrcp36W2rlIIlNBWhcCqjB1VaFM8porKplhQ==" saltValue="m/cNXl/ej5dbdmVhLG6qKg==" spinCount="100000" sheet="1" objects="1" scenarios="1"/>
  <mergeCells count="84">
    <mergeCell ref="X15:Y15"/>
    <mergeCell ref="AA19:AI19"/>
    <mergeCell ref="AH21:AI21"/>
    <mergeCell ref="AH22:AI22"/>
    <mergeCell ref="AG1:AI1"/>
    <mergeCell ref="AH7:AI7"/>
    <mergeCell ref="X14:Y14"/>
    <mergeCell ref="AH16:AI16"/>
    <mergeCell ref="AH8:AI8"/>
    <mergeCell ref="AH14:AI14"/>
    <mergeCell ref="X18:Y18"/>
    <mergeCell ref="C7:D7"/>
    <mergeCell ref="I7:L7"/>
    <mergeCell ref="X7:Y7"/>
    <mergeCell ref="Z1:AB1"/>
    <mergeCell ref="B1:Q1"/>
    <mergeCell ref="S1:Y1"/>
    <mergeCell ref="C11:D11"/>
    <mergeCell ref="I11:L11"/>
    <mergeCell ref="I9:L9"/>
    <mergeCell ref="X8:Y8"/>
    <mergeCell ref="C12:D12"/>
    <mergeCell ref="I12:L12"/>
    <mergeCell ref="X11:Y11"/>
    <mergeCell ref="C10:D10"/>
    <mergeCell ref="I10:L10"/>
    <mergeCell ref="X10:Y10"/>
    <mergeCell ref="C8:D8"/>
    <mergeCell ref="I8:L8"/>
    <mergeCell ref="C9:D9"/>
    <mergeCell ref="X9:Y9"/>
    <mergeCell ref="X12:Y12"/>
    <mergeCell ref="C23:D23"/>
    <mergeCell ref="I23:L23"/>
    <mergeCell ref="Q23:R23"/>
    <mergeCell ref="C18:D18"/>
    <mergeCell ref="I18:L18"/>
    <mergeCell ref="C22:D22"/>
    <mergeCell ref="I22:L22"/>
    <mergeCell ref="C19:D19"/>
    <mergeCell ref="I19:L19"/>
    <mergeCell ref="C21:D21"/>
    <mergeCell ref="I21:L21"/>
    <mergeCell ref="C20:D20"/>
    <mergeCell ref="I20:L20"/>
    <mergeCell ref="C17:D17"/>
    <mergeCell ref="I17:L17"/>
    <mergeCell ref="C13:D13"/>
    <mergeCell ref="I13:L13"/>
    <mergeCell ref="C14:D14"/>
    <mergeCell ref="I14:L14"/>
    <mergeCell ref="C16:D16"/>
    <mergeCell ref="I16:L16"/>
    <mergeCell ref="C15:D15"/>
    <mergeCell ref="I15:L15"/>
    <mergeCell ref="Q28:R28"/>
    <mergeCell ref="Q29:R29"/>
    <mergeCell ref="Q30:R30"/>
    <mergeCell ref="Q22:R22"/>
    <mergeCell ref="Q25:R25"/>
    <mergeCell ref="Q24:R24"/>
    <mergeCell ref="AH39:AI39"/>
    <mergeCell ref="AH42:AI42"/>
    <mergeCell ref="Q20:W20"/>
    <mergeCell ref="Q32:R32"/>
    <mergeCell ref="AA12:AI12"/>
    <mergeCell ref="AH37:AI37"/>
    <mergeCell ref="AH38:AI38"/>
    <mergeCell ref="Q26:R26"/>
    <mergeCell ref="Q27:R27"/>
    <mergeCell ref="Q31:R31"/>
    <mergeCell ref="X16:Y16"/>
    <mergeCell ref="AH15:AI15"/>
    <mergeCell ref="AH36:AI36"/>
    <mergeCell ref="X17:Y17"/>
    <mergeCell ref="X13:Y13"/>
    <mergeCell ref="AH33:AI33"/>
    <mergeCell ref="AH34:AI34"/>
    <mergeCell ref="AH35:AI35"/>
    <mergeCell ref="AH10:AI10"/>
    <mergeCell ref="AH9:AI9"/>
    <mergeCell ref="AH28:AI28"/>
    <mergeCell ref="AH32:AI32"/>
    <mergeCell ref="AH17:AI17"/>
  </mergeCells>
  <conditionalFormatting sqref="A27:A42 A19 A21:A24 Q12:Q13 AA7:AA8 A7:A17 Q15 Q17 Q8:Q10 Q19 AA10:AA11 AA13 AA28:AA38">
    <cfRule type="expression" dxfId="57" priority="247" stopIfTrue="1">
      <formula>(C7="")</formula>
    </cfRule>
  </conditionalFormatting>
  <conditionalFormatting sqref="B27:B42 B19 B21:B24 R12:R13 AB7:AB8 B7:B17 R15 R17 R8:R10 R19 AB10:AB11 AB13 AB26 AB28:AB42">
    <cfRule type="expression" dxfId="56" priority="246" stopIfTrue="1">
      <formula>(C7="")</formula>
    </cfRule>
  </conditionalFormatting>
  <conditionalFormatting sqref="I27:I42">
    <cfRule type="expression" dxfId="55" priority="245" stopIfTrue="1">
      <formula>(K27="")</formula>
    </cfRule>
  </conditionalFormatting>
  <conditionalFormatting sqref="J27:J42">
    <cfRule type="expression" dxfId="54" priority="244" stopIfTrue="1">
      <formula>(K27="")</formula>
    </cfRule>
  </conditionalFormatting>
  <conditionalFormatting sqref="AA25">
    <cfRule type="expression" dxfId="53" priority="153" stopIfTrue="1">
      <formula>(AC26="")</formula>
    </cfRule>
  </conditionalFormatting>
  <conditionalFormatting sqref="Q7">
    <cfRule type="expression" dxfId="52" priority="141" stopIfTrue="1">
      <formula>(S7="")</formula>
    </cfRule>
  </conditionalFormatting>
  <conditionalFormatting sqref="R7">
    <cfRule type="expression" dxfId="51" priority="140" stopIfTrue="1">
      <formula>(S7="")</formula>
    </cfRule>
  </conditionalFormatting>
  <conditionalFormatting sqref="AA9">
    <cfRule type="expression" dxfId="50" priority="111" stopIfTrue="1">
      <formula>(AC9="")</formula>
    </cfRule>
  </conditionalFormatting>
  <conditionalFormatting sqref="AB9">
    <cfRule type="expression" dxfId="49" priority="109" stopIfTrue="1">
      <formula>(AC9="")</formula>
    </cfRule>
  </conditionalFormatting>
  <conditionalFormatting sqref="A18">
    <cfRule type="expression" dxfId="48" priority="54" stopIfTrue="1">
      <formula>(C18="")</formula>
    </cfRule>
  </conditionalFormatting>
  <conditionalFormatting sqref="B18">
    <cfRule type="expression" dxfId="47" priority="53" stopIfTrue="1">
      <formula>(C18="")</formula>
    </cfRule>
  </conditionalFormatting>
  <conditionalFormatting sqref="H18 AG40:AG41">
    <cfRule type="expression" dxfId="46" priority="52" stopIfTrue="1">
      <formula>H18&lt;&gt;""</formula>
    </cfRule>
  </conditionalFormatting>
  <conditionalFormatting sqref="Q11">
    <cfRule type="expression" dxfId="45" priority="48" stopIfTrue="1">
      <formula>(S11="")</formula>
    </cfRule>
  </conditionalFormatting>
  <conditionalFormatting sqref="R11">
    <cfRule type="expression" dxfId="44" priority="47" stopIfTrue="1">
      <formula>(S11="")</formula>
    </cfRule>
  </conditionalFormatting>
  <conditionalFormatting sqref="Q23:R23">
    <cfRule type="expression" dxfId="43" priority="41">
      <formula>$Q$23&lt;2</formula>
    </cfRule>
  </conditionalFormatting>
  <conditionalFormatting sqref="Q30:R30">
    <cfRule type="expression" dxfId="42" priority="40">
      <formula>IF(SUM(Q29)=0,"N/A",Q29/Q28)&lt;2</formula>
    </cfRule>
  </conditionalFormatting>
  <conditionalFormatting sqref="H20">
    <cfRule type="expression" dxfId="41" priority="37" stopIfTrue="1">
      <formula>H20&lt;&gt;""</formula>
    </cfRule>
  </conditionalFormatting>
  <conditionalFormatting sqref="A20">
    <cfRule type="expression" dxfId="40" priority="39" stopIfTrue="1">
      <formula>(C20="")</formula>
    </cfRule>
  </conditionalFormatting>
  <conditionalFormatting sqref="B20">
    <cfRule type="expression" dxfId="39" priority="38" stopIfTrue="1">
      <formula>(C20="")</formula>
    </cfRule>
  </conditionalFormatting>
  <conditionalFormatting sqref="Q8">
    <cfRule type="expression" dxfId="38" priority="1099" stopIfTrue="1">
      <formula>(#REF!="")</formula>
    </cfRule>
  </conditionalFormatting>
  <conditionalFormatting sqref="R8">
    <cfRule type="expression" dxfId="37" priority="1100" stopIfTrue="1">
      <formula>(#REF!="")</formula>
    </cfRule>
  </conditionalFormatting>
  <conditionalFormatting sqref="Q14">
    <cfRule type="expression" dxfId="36" priority="36" stopIfTrue="1">
      <formula>(S14="")</formula>
    </cfRule>
  </conditionalFormatting>
  <conditionalFormatting sqref="R14">
    <cfRule type="expression" dxfId="35" priority="35" stopIfTrue="1">
      <formula>(S14="")</formula>
    </cfRule>
  </conditionalFormatting>
  <conditionalFormatting sqref="Q16">
    <cfRule type="expression" dxfId="34" priority="34" stopIfTrue="1">
      <formula>(S16="")</formula>
    </cfRule>
  </conditionalFormatting>
  <conditionalFormatting sqref="R16">
    <cfRule type="expression" dxfId="33" priority="33" stopIfTrue="1">
      <formula>(S16="")</formula>
    </cfRule>
  </conditionalFormatting>
  <conditionalFormatting sqref="Q12">
    <cfRule type="expression" dxfId="32" priority="1123" stopIfTrue="1">
      <formula>(#REF!="")</formula>
    </cfRule>
  </conditionalFormatting>
  <conditionalFormatting sqref="R12">
    <cfRule type="expression" dxfId="31" priority="1124" stopIfTrue="1">
      <formula>(#REF!="")</formula>
    </cfRule>
  </conditionalFormatting>
  <conditionalFormatting sqref="AG42">
    <cfRule type="expression" dxfId="30" priority="30" stopIfTrue="1">
      <formula>AG42&lt;&gt;""</formula>
    </cfRule>
  </conditionalFormatting>
  <conditionalFormatting sqref="A43:A46">
    <cfRule type="expression" dxfId="29" priority="27" stopIfTrue="1">
      <formula>(C43="")</formula>
    </cfRule>
  </conditionalFormatting>
  <conditionalFormatting sqref="B43:B46">
    <cfRule type="expression" dxfId="28" priority="26" stopIfTrue="1">
      <formula>(C43="")</formula>
    </cfRule>
  </conditionalFormatting>
  <conditionalFormatting sqref="I43:I46">
    <cfRule type="expression" dxfId="27" priority="25" stopIfTrue="1">
      <formula>(K43="")</formula>
    </cfRule>
  </conditionalFormatting>
  <conditionalFormatting sqref="J43:J46">
    <cfRule type="expression" dxfId="26" priority="24" stopIfTrue="1">
      <formula>(K43="")</formula>
    </cfRule>
  </conditionalFormatting>
  <conditionalFormatting sqref="AA14:AA17">
    <cfRule type="expression" dxfId="25" priority="21" stopIfTrue="1">
      <formula>(AC14="")</formula>
    </cfRule>
  </conditionalFormatting>
  <conditionalFormatting sqref="AB14:AB17">
    <cfRule type="expression" dxfId="24" priority="20" stopIfTrue="1">
      <formula>(AC14="")</formula>
    </cfRule>
  </conditionalFormatting>
  <conditionalFormatting sqref="A3">
    <cfRule type="expression" dxfId="23" priority="1153" stopIfTrue="1">
      <formula>SUM(F7:F22)&lt;40</formula>
    </cfRule>
    <cfRule type="expression" dxfId="22" priority="1154" stopIfTrue="1">
      <formula>SUM(F7:F22)&gt;40</formula>
    </cfRule>
  </conditionalFormatting>
  <conditionalFormatting sqref="Q18">
    <cfRule type="expression" dxfId="21" priority="15" stopIfTrue="1">
      <formula>(S18="")</formula>
    </cfRule>
  </conditionalFormatting>
  <conditionalFormatting sqref="R18">
    <cfRule type="expression" dxfId="20" priority="14" stopIfTrue="1">
      <formula>(S18="")</formula>
    </cfRule>
  </conditionalFormatting>
  <conditionalFormatting sqref="Q3">
    <cfRule type="expression" dxfId="19" priority="1175" stopIfTrue="1">
      <formula>SUM(U7:U18)&lt;36</formula>
    </cfRule>
    <cfRule type="expression" dxfId="18" priority="1176" stopIfTrue="1">
      <formula>SUM(U7:U18)&gt;36</formula>
    </cfRule>
  </conditionalFormatting>
  <conditionalFormatting sqref="AA12">
    <cfRule type="expression" dxfId="17" priority="1186" stopIfTrue="1">
      <formula>SUM(AE14:AE17)&lt;12</formula>
    </cfRule>
    <cfRule type="expression" dxfId="16" priority="1187" stopIfTrue="1">
      <formula>SUM(AE14:AE17)&gt;12</formula>
    </cfRule>
  </conditionalFormatting>
  <conditionalFormatting sqref="AA19">
    <cfRule type="expression" dxfId="15" priority="11" stopIfTrue="1">
      <formula>SUM(AE21:AE22)&lt;5</formula>
    </cfRule>
    <cfRule type="expression" dxfId="14" priority="12" stopIfTrue="1">
      <formula>SUM(AE21:AE22)&gt;5</formula>
    </cfRule>
  </conditionalFormatting>
  <conditionalFormatting sqref="AA21:AA22">
    <cfRule type="expression" dxfId="13" priority="8" stopIfTrue="1">
      <formula>(AC21="")</formula>
    </cfRule>
  </conditionalFormatting>
  <conditionalFormatting sqref="AB21:AB22">
    <cfRule type="expression" dxfId="12" priority="7" stopIfTrue="1">
      <formula>(AC21="")</formula>
    </cfRule>
  </conditionalFormatting>
  <conditionalFormatting sqref="H15">
    <cfRule type="expression" dxfId="11" priority="6" stopIfTrue="1">
      <formula>H15&lt;&gt;""</formula>
    </cfRule>
  </conditionalFormatting>
  <conditionalFormatting sqref="W7:W18">
    <cfRule type="expression" dxfId="10" priority="5" stopIfTrue="1">
      <formula>W7&lt;&gt;""</formula>
    </cfRule>
  </conditionalFormatting>
  <conditionalFormatting sqref="AG7:AG10">
    <cfRule type="expression" dxfId="9" priority="4" stopIfTrue="1">
      <formula>AG7&lt;&gt;""</formula>
    </cfRule>
  </conditionalFormatting>
  <conditionalFormatting sqref="AG14:AG17">
    <cfRule type="expression" dxfId="8" priority="3" stopIfTrue="1">
      <formula>AG14&lt;&gt;""</formula>
    </cfRule>
  </conditionalFormatting>
  <conditionalFormatting sqref="AG21:AG22">
    <cfRule type="expression" dxfId="7" priority="2" stopIfTrue="1">
      <formula>AG21&lt;&gt;""</formula>
    </cfRule>
  </conditionalFormatting>
  <conditionalFormatting sqref="AG33:AG39">
    <cfRule type="expression" dxfId="6" priority="1" stopIfTrue="1">
      <formula>AG33&lt;&gt;""</formula>
    </cfRule>
  </conditionalFormatting>
  <conditionalFormatting sqref="AA26">
    <cfRule type="expression" dxfId="5" priority="1249" stopIfTrue="1">
      <formula>(#REF!="")</formula>
    </cfRule>
  </conditionalFormatting>
  <conditionalFormatting sqref="AA42">
    <cfRule type="expression" dxfId="4" priority="1254" stopIfTrue="1">
      <formula>(AC39="")</formula>
    </cfRule>
  </conditionalFormatting>
  <conditionalFormatting sqref="AA3">
    <cfRule type="expression" dxfId="3" priority="1257" stopIfTrue="1">
      <formula>SUM(AE7:AE39)&lt;44</formula>
    </cfRule>
    <cfRule type="expression" dxfId="2" priority="1258" stopIfTrue="1">
      <formula>SUM(AE7:AE39)&gt;44</formula>
    </cfRule>
  </conditionalFormatting>
  <conditionalFormatting sqref="AA20">
    <cfRule type="expression" dxfId="1" priority="1262" stopIfTrue="1">
      <formula>SUM(AE33:AE42)&lt;15</formula>
    </cfRule>
    <cfRule type="expression" dxfId="0" priority="1263" stopIfTrue="1">
      <formula>SUM(AE33:AE42)&gt;15</formula>
    </cfRule>
  </conditionalFormatting>
  <printOptions horizontalCentered="1" verticalCentered="1"/>
  <pageMargins left="0.3" right="0.3" top="0.2" bottom="0.2" header="0.5" footer="0.5"/>
  <pageSetup scale="96"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6"/>
  <sheetViews>
    <sheetView showGridLines="0" zoomScale="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1.1640625" style="102" customWidth="1"/>
    <col min="6" max="6" width="13.83203125" style="102" customWidth="1"/>
    <col min="7" max="7" width="9.1640625" style="6" hidden="1" customWidth="1"/>
    <col min="8" max="8" width="0.5" style="6" customWidth="1"/>
    <col min="9" max="9" width="9.1640625" style="6" hidden="1" customWidth="1"/>
    <col min="10" max="16384" width="9.1640625" style="6"/>
  </cols>
  <sheetData>
    <row r="1" spans="1:8" s="95" customFormat="1" ht="18.75" customHeight="1" x14ac:dyDescent="0.2">
      <c r="A1" s="169" t="s">
        <v>2</v>
      </c>
      <c r="B1" s="169"/>
      <c r="C1" s="169"/>
      <c r="D1" s="169"/>
      <c r="E1" s="169"/>
      <c r="F1" s="169"/>
      <c r="G1" s="94"/>
      <c r="H1" s="94"/>
    </row>
    <row r="2" spans="1:8" ht="16" customHeight="1" x14ac:dyDescent="0.2">
      <c r="A2" s="161" t="s">
        <v>3</v>
      </c>
      <c r="B2" s="161"/>
      <c r="C2" s="161"/>
      <c r="D2" s="161"/>
      <c r="E2" s="161"/>
      <c r="F2" s="161"/>
      <c r="G2" s="5"/>
      <c r="H2" s="5"/>
    </row>
    <row r="3" spans="1:8" ht="15" customHeight="1" x14ac:dyDescent="0.2">
      <c r="A3" s="161" t="s">
        <v>71</v>
      </c>
      <c r="B3" s="161"/>
      <c r="C3" s="161"/>
      <c r="D3" s="161"/>
      <c r="E3" s="161"/>
      <c r="F3" s="161"/>
      <c r="G3" s="5"/>
      <c r="H3" s="5"/>
    </row>
    <row r="4" spans="1:8" x14ac:dyDescent="0.2">
      <c r="A4" s="7"/>
      <c r="B4" s="7"/>
      <c r="C4" s="7"/>
      <c r="D4" s="7"/>
      <c r="E4" s="8"/>
      <c r="F4" s="8"/>
      <c r="G4" s="5"/>
      <c r="H4" s="5"/>
    </row>
    <row r="5" spans="1:8" ht="30.75" customHeight="1" x14ac:dyDescent="0.2">
      <c r="A5" s="7"/>
      <c r="B5" s="7"/>
      <c r="C5" s="7"/>
      <c r="D5" s="7"/>
      <c r="E5" s="8"/>
      <c r="F5" s="8"/>
      <c r="G5" s="5"/>
      <c r="H5" s="5"/>
    </row>
    <row r="6" spans="1:8" x14ac:dyDescent="0.2">
      <c r="A6" s="7" t="s">
        <v>4</v>
      </c>
      <c r="B6" s="9"/>
      <c r="C6" s="9"/>
      <c r="D6" s="9"/>
      <c r="E6" s="8" t="s">
        <v>5</v>
      </c>
      <c r="F6" s="8"/>
      <c r="G6" s="5"/>
      <c r="H6" s="5"/>
    </row>
    <row r="7" spans="1:8" x14ac:dyDescent="0.2">
      <c r="A7" s="7"/>
      <c r="B7" s="170" t="str">
        <f>'HORT-HRTB'!B1:Q1</f>
        <v>LNAME, FNAME</v>
      </c>
      <c r="C7" s="170"/>
      <c r="D7" s="170"/>
      <c r="E7" s="171"/>
      <c r="F7" s="172"/>
      <c r="G7" s="5"/>
      <c r="H7" s="5"/>
    </row>
    <row r="8" spans="1:8" ht="10.5" customHeight="1" x14ac:dyDescent="0.2">
      <c r="A8" s="12"/>
      <c r="B8" s="12"/>
      <c r="C8" s="12"/>
      <c r="D8" s="12"/>
      <c r="E8" s="13"/>
      <c r="F8" s="8"/>
      <c r="G8" s="5"/>
      <c r="H8" s="5"/>
    </row>
    <row r="9" spans="1:8" x14ac:dyDescent="0.2">
      <c r="A9" s="12" t="s">
        <v>6</v>
      </c>
      <c r="B9" s="14"/>
      <c r="C9" s="14"/>
      <c r="D9" s="14"/>
      <c r="E9" s="13" t="s">
        <v>7</v>
      </c>
      <c r="F9" s="8"/>
      <c r="G9" s="5"/>
      <c r="H9" s="5"/>
    </row>
    <row r="10" spans="1:8" ht="18.75" customHeight="1" x14ac:dyDescent="0.2">
      <c r="A10" s="12"/>
      <c r="B10" s="173" t="str">
        <f>'HORT-HRTB'!S1</f>
        <v>00000000</v>
      </c>
      <c r="C10" s="173"/>
      <c r="D10" s="173"/>
      <c r="E10" s="81">
        <f>'HORT-HRTB'!Q20</f>
        <v>0</v>
      </c>
      <c r="F10" s="8"/>
      <c r="G10" s="5"/>
      <c r="H10" s="5"/>
    </row>
    <row r="11" spans="1:8" x14ac:dyDescent="0.2">
      <c r="A11" s="7"/>
      <c r="B11" s="9"/>
      <c r="C11" s="9"/>
      <c r="D11" s="9"/>
      <c r="E11" s="96"/>
      <c r="F11" s="8"/>
      <c r="G11" s="5"/>
      <c r="H11" s="5"/>
    </row>
    <row r="12" spans="1:8" x14ac:dyDescent="0.2">
      <c r="A12" s="8" t="s">
        <v>8</v>
      </c>
      <c r="B12" s="8"/>
      <c r="C12" s="8"/>
      <c r="D12" s="8"/>
      <c r="E12" s="97" t="s">
        <v>9</v>
      </c>
      <c r="F12" s="97"/>
      <c r="G12" s="5"/>
      <c r="H12" s="5"/>
    </row>
    <row r="13" spans="1:8" x14ac:dyDescent="0.2">
      <c r="A13" s="98"/>
      <c r="B13" s="174"/>
      <c r="C13" s="174"/>
      <c r="D13" s="174"/>
      <c r="E13" s="175" t="str">
        <f>'HORT-HRTB'!Z1</f>
        <v>HORT-HRTB</v>
      </c>
      <c r="F13" s="175"/>
      <c r="G13" s="176"/>
      <c r="H13" s="5"/>
    </row>
    <row r="14" spans="1:8" ht="10.5" customHeight="1" x14ac:dyDescent="0.2">
      <c r="A14" s="7"/>
      <c r="B14" s="177"/>
      <c r="C14" s="177"/>
      <c r="D14" s="90"/>
      <c r="E14" s="8"/>
      <c r="F14" s="8"/>
      <c r="G14" s="5"/>
      <c r="H14" s="5"/>
    </row>
    <row r="15" spans="1:8" x14ac:dyDescent="0.2">
      <c r="A15" s="7" t="s">
        <v>10</v>
      </c>
      <c r="B15" s="9"/>
      <c r="C15" s="9"/>
      <c r="D15" s="9"/>
      <c r="E15" s="8" t="s">
        <v>11</v>
      </c>
      <c r="F15" s="8"/>
      <c r="G15" s="5"/>
      <c r="H15" s="5"/>
    </row>
    <row r="16" spans="1:8" x14ac:dyDescent="0.2">
      <c r="A16" s="7"/>
      <c r="B16" s="170" t="str">
        <f>'HORT-HRTB'!AG1</f>
        <v>ADVISOR</v>
      </c>
      <c r="C16" s="170"/>
      <c r="D16" s="91"/>
      <c r="E16" s="99" t="str">
        <f>'HORT-HRTB'!Q23</f>
        <v>N/A</v>
      </c>
      <c r="F16" s="8"/>
      <c r="G16" s="5"/>
      <c r="H16" s="5"/>
    </row>
    <row r="17" spans="1:8" ht="10.5" customHeight="1" x14ac:dyDescent="0.2">
      <c r="A17" s="7"/>
      <c r="B17" s="7"/>
      <c r="C17" s="7"/>
      <c r="D17" s="7"/>
      <c r="E17" s="8"/>
      <c r="F17" s="8"/>
      <c r="G17" s="5"/>
      <c r="H17" s="5"/>
    </row>
    <row r="18" spans="1:8" x14ac:dyDescent="0.2">
      <c r="A18" s="7"/>
      <c r="B18" s="178" t="s">
        <v>12</v>
      </c>
      <c r="C18" s="178"/>
      <c r="D18" s="178"/>
      <c r="E18" s="8" t="s">
        <v>13</v>
      </c>
      <c r="F18" s="8"/>
      <c r="G18" s="5"/>
      <c r="H18" s="5"/>
    </row>
    <row r="19" spans="1:8" ht="16" customHeight="1" x14ac:dyDescent="0.2">
      <c r="A19" s="7"/>
      <c r="B19" s="178"/>
      <c r="C19" s="178"/>
      <c r="D19" s="178"/>
      <c r="E19" s="99" t="str">
        <f>'HORT-HRTB'!Q27</f>
        <v>N/A</v>
      </c>
      <c r="F19" s="8"/>
      <c r="G19" s="5"/>
      <c r="H19" s="5"/>
    </row>
    <row r="20" spans="1:8" ht="21.5" customHeight="1" x14ac:dyDescent="0.2">
      <c r="A20" s="7" t="s">
        <v>54</v>
      </c>
      <c r="B20" s="9"/>
      <c r="C20" s="93">
        <f>'HORT-HRTB'!Q22</f>
        <v>0</v>
      </c>
      <c r="D20" s="75"/>
      <c r="E20" s="8" t="s">
        <v>47</v>
      </c>
      <c r="F20" s="77">
        <f>'HORT-HRTB'!Q24</f>
        <v>0</v>
      </c>
      <c r="G20" s="5"/>
      <c r="H20" s="5"/>
    </row>
    <row r="21" spans="1:8" x14ac:dyDescent="0.2">
      <c r="A21" s="7" t="s">
        <v>14</v>
      </c>
      <c r="B21" s="9"/>
      <c r="C21" s="168"/>
      <c r="D21" s="168"/>
      <c r="E21" s="8" t="s">
        <v>48</v>
      </c>
      <c r="F21" s="77">
        <f>'HORT-HRTB'!Q26</f>
        <v>0</v>
      </c>
      <c r="G21" s="5"/>
      <c r="H21" s="5"/>
    </row>
    <row r="22" spans="1:8" ht="5.25" customHeight="1" x14ac:dyDescent="0.2">
      <c r="A22" s="7"/>
      <c r="B22" s="7"/>
      <c r="C22" s="7"/>
      <c r="D22" s="7"/>
      <c r="E22" s="8"/>
      <c r="F22" s="8"/>
      <c r="G22" s="5"/>
      <c r="H22" s="5"/>
    </row>
    <row r="23" spans="1:8" x14ac:dyDescent="0.2">
      <c r="A23" s="7" t="s">
        <v>15</v>
      </c>
      <c r="B23" s="7"/>
      <c r="C23" s="7"/>
      <c r="D23" s="75"/>
      <c r="E23" s="8"/>
      <c r="F23" s="8"/>
      <c r="G23" s="5"/>
      <c r="H23" s="5"/>
    </row>
    <row r="24" spans="1:8" ht="3.5" customHeight="1" x14ac:dyDescent="0.2">
      <c r="A24" s="9"/>
      <c r="B24" s="7"/>
      <c r="C24" s="7"/>
      <c r="D24" s="7"/>
      <c r="E24" s="8"/>
      <c r="F24" s="8"/>
      <c r="G24" s="5"/>
      <c r="H24" s="5"/>
    </row>
    <row r="25" spans="1:8" ht="48.75" customHeight="1" x14ac:dyDescent="0.2">
      <c r="A25" s="10"/>
      <c r="B25" s="162"/>
      <c r="C25" s="163"/>
      <c r="D25" s="163"/>
      <c r="E25" s="163"/>
      <c r="F25" s="163"/>
      <c r="G25" s="5"/>
      <c r="H25" s="5"/>
    </row>
    <row r="26" spans="1:8" ht="3.5" customHeight="1" x14ac:dyDescent="0.2">
      <c r="A26" s="7"/>
      <c r="B26" s="7"/>
      <c r="C26" s="7"/>
      <c r="D26" s="7"/>
      <c r="E26" s="8"/>
      <c r="F26" s="8"/>
      <c r="G26" s="5"/>
      <c r="H26" s="5"/>
    </row>
    <row r="27" spans="1:8" ht="24" customHeight="1" x14ac:dyDescent="0.2">
      <c r="A27" s="7" t="s">
        <v>16</v>
      </c>
      <c r="B27" s="7"/>
      <c r="C27" s="7"/>
      <c r="D27" s="75"/>
      <c r="E27" s="8" t="s">
        <v>49</v>
      </c>
      <c r="F27" s="8"/>
      <c r="G27" s="5"/>
      <c r="H27" s="5"/>
    </row>
    <row r="28" spans="1:8" ht="21.5" hidden="1" customHeight="1" x14ac:dyDescent="0.2">
      <c r="A28" s="7"/>
      <c r="B28" s="164"/>
      <c r="C28" s="164"/>
      <c r="D28" s="91"/>
      <c r="E28" s="8"/>
      <c r="F28" s="8"/>
      <c r="G28" s="5"/>
      <c r="H28" s="5"/>
    </row>
    <row r="29" spans="1:8" ht="19.5" customHeight="1" x14ac:dyDescent="0.2">
      <c r="A29" s="100"/>
      <c r="B29" s="165"/>
      <c r="C29" s="165"/>
      <c r="D29" s="165"/>
      <c r="E29" s="166"/>
      <c r="F29" s="166"/>
      <c r="G29" s="5"/>
      <c r="H29" s="5"/>
    </row>
    <row r="30" spans="1:8" ht="7" customHeight="1" x14ac:dyDescent="0.2">
      <c r="A30" s="7"/>
      <c r="B30" s="7"/>
      <c r="C30" s="7"/>
      <c r="D30" s="90"/>
      <c r="E30" s="8"/>
      <c r="F30" s="8"/>
      <c r="G30" s="5"/>
      <c r="H30" s="5"/>
    </row>
    <row r="31" spans="1:8" ht="19.5" customHeight="1" x14ac:dyDescent="0.2">
      <c r="A31" s="7" t="s">
        <v>17</v>
      </c>
      <c r="B31" s="7"/>
      <c r="C31" s="7"/>
      <c r="D31" s="11"/>
      <c r="E31" s="92"/>
      <c r="F31" s="8"/>
      <c r="G31" s="5"/>
      <c r="H31" s="5"/>
    </row>
    <row r="32" spans="1:8" ht="16" customHeight="1" x14ac:dyDescent="0.2">
      <c r="A32" s="7"/>
      <c r="B32" s="101"/>
      <c r="C32" s="7"/>
      <c r="D32" s="7"/>
      <c r="E32" s="8" t="s">
        <v>55</v>
      </c>
      <c r="F32" s="8"/>
      <c r="G32" s="5"/>
      <c r="H32" s="5"/>
    </row>
    <row r="33" spans="1:9" ht="7" customHeight="1" x14ac:dyDescent="0.2">
      <c r="A33" s="7"/>
      <c r="B33" s="7"/>
      <c r="C33" s="7"/>
      <c r="D33" s="7"/>
      <c r="E33" s="8"/>
      <c r="F33" s="8"/>
      <c r="G33" s="5"/>
      <c r="H33" s="5"/>
    </row>
    <row r="34" spans="1:9" ht="16.5" customHeight="1" x14ac:dyDescent="0.2">
      <c r="A34" s="7"/>
      <c r="B34" s="7"/>
      <c r="C34" s="7"/>
      <c r="D34" s="7"/>
      <c r="E34" s="8"/>
      <c r="F34" s="8"/>
      <c r="G34" s="5"/>
      <c r="H34" s="5"/>
    </row>
    <row r="35" spans="1:9" x14ac:dyDescent="0.2">
      <c r="A35" s="7"/>
      <c r="B35" s="7"/>
      <c r="C35" s="7"/>
      <c r="D35" s="7"/>
      <c r="E35" s="8"/>
      <c r="F35" s="8"/>
      <c r="G35" s="5"/>
      <c r="H35" s="5"/>
    </row>
    <row r="36" spans="1:9" x14ac:dyDescent="0.2">
      <c r="A36" s="7"/>
      <c r="B36" s="7"/>
      <c r="C36" s="7"/>
      <c r="D36" s="7"/>
      <c r="E36" s="8"/>
      <c r="F36" s="8"/>
      <c r="G36" s="5"/>
      <c r="H36" s="5"/>
    </row>
    <row r="37" spans="1:9" ht="19.5" customHeight="1" x14ac:dyDescent="0.2">
      <c r="A37" s="7"/>
      <c r="B37" s="7"/>
      <c r="C37" s="7"/>
      <c r="D37" s="7"/>
      <c r="E37" s="8"/>
      <c r="F37" s="8"/>
      <c r="G37" s="5"/>
      <c r="H37" s="5"/>
    </row>
    <row r="38" spans="1:9" x14ac:dyDescent="0.2">
      <c r="A38" s="7" t="s">
        <v>56</v>
      </c>
      <c r="B38" s="7"/>
      <c r="C38" s="7"/>
      <c r="D38" s="7"/>
      <c r="E38" s="90"/>
      <c r="F38" s="90"/>
      <c r="G38" s="5"/>
      <c r="H38" s="5"/>
    </row>
    <row r="39" spans="1:9" x14ac:dyDescent="0.2">
      <c r="A39" s="8"/>
      <c r="B39" s="167" t="s">
        <v>72</v>
      </c>
      <c r="C39" s="167"/>
      <c r="D39" s="167"/>
      <c r="E39" s="167"/>
      <c r="F39" s="167"/>
      <c r="G39" s="167"/>
      <c r="H39" s="167"/>
      <c r="I39" s="167"/>
    </row>
    <row r="40" spans="1:9" x14ac:dyDescent="0.2">
      <c r="A40" s="7"/>
      <c r="B40" s="7"/>
      <c r="C40" s="7"/>
      <c r="D40" s="7"/>
      <c r="E40" s="8"/>
      <c r="F40" s="8"/>
      <c r="G40" s="5"/>
      <c r="H40" s="5"/>
    </row>
    <row r="41" spans="1:9" ht="3.75" customHeight="1" x14ac:dyDescent="0.2">
      <c r="A41" s="7"/>
      <c r="B41" s="7"/>
      <c r="C41" s="7"/>
      <c r="D41" s="7"/>
      <c r="E41" s="90"/>
      <c r="F41" s="90"/>
      <c r="G41" s="5"/>
      <c r="H41" s="5"/>
    </row>
    <row r="42" spans="1:9" ht="15" customHeight="1" x14ac:dyDescent="0.2">
      <c r="A42" s="7"/>
      <c r="B42" s="161" t="s">
        <v>73</v>
      </c>
      <c r="C42" s="161"/>
      <c r="D42" s="161"/>
      <c r="E42" s="161"/>
      <c r="F42" s="161"/>
      <c r="G42" s="161"/>
      <c r="H42" s="161"/>
      <c r="I42" s="161"/>
    </row>
    <row r="43" spans="1:9" x14ac:dyDescent="0.2">
      <c r="C43" s="90"/>
      <c r="D43" s="90"/>
    </row>
    <row r="44" spans="1:9" x14ac:dyDescent="0.2">
      <c r="E44" s="90"/>
      <c r="F44" s="90"/>
    </row>
    <row r="45" spans="1:9" ht="13.75" customHeight="1" x14ac:dyDescent="0.2">
      <c r="B45" s="161" t="s">
        <v>74</v>
      </c>
      <c r="C45" s="161"/>
      <c r="D45" s="161"/>
      <c r="E45" s="161"/>
      <c r="F45" s="161"/>
      <c r="G45" s="161"/>
      <c r="H45" s="161"/>
      <c r="I45" s="161"/>
    </row>
    <row r="46" spans="1:9" x14ac:dyDescent="0.2">
      <c r="C46" s="103"/>
      <c r="D46" s="103"/>
    </row>
  </sheetData>
  <sheetProtection algorithmName="SHA-512" hashValue="J3gOMzjSoK5MHXC5fkswtuMqku+k3MPJuZrMRaUYR2TzARCI5fUwDdTSHJ9rSmlC/88W9h/HwboNIlig5VtK/g==" saltValue="TqlRyRgqAekadMggX5VH/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6" sqref="B16"/>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HORT-HRTB</vt:lpstr>
      <vt:lpstr>GRAD CHECK</vt:lpstr>
      <vt:lpstr>ADVISOR'S NOTES</vt:lpstr>
      <vt:lpstr>'GRAD CHECK'!Print_Area</vt:lpstr>
      <vt:lpstr>'HORT-HRTB'!Print_Area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2022-04-25T15:50:51Z</cp:lastPrinted>
  <dcterms:created xsi:type="dcterms:W3CDTF">2011-07-12T20:37:04Z</dcterms:created>
  <dcterms:modified xsi:type="dcterms:W3CDTF">2022-08-25T15:13:09Z</dcterms:modified>
</cp:coreProperties>
</file>